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80"/>
  </bookViews>
  <sheets>
    <sheet name="成长关怀项目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<sst xmlns="http://schemas.openxmlformats.org/spreadsheetml/2006/main" count="117" uniqueCount="80">
  <si>
    <t>附件2：</t>
  </si>
  <si>
    <t>病童成长关怀项目2024年服务人次&amp;财务统计表</t>
  </si>
  <si>
    <t>序号</t>
  </si>
  <si>
    <t>项目</t>
  </si>
  <si>
    <t>预算（元）</t>
  </si>
  <si>
    <t>具体活动</t>
  </si>
  <si>
    <t>服务病童（名次）</t>
  </si>
  <si>
    <t>实际支出（元）</t>
  </si>
  <si>
    <t>资金来源</t>
  </si>
  <si>
    <t>备注</t>
  </si>
  <si>
    <t>第一期骑士漂流记</t>
  </si>
  <si>
    <t>第一期骑士漂流记活动</t>
  </si>
  <si>
    <t>本会-病童关怀</t>
  </si>
  <si>
    <t>/</t>
  </si>
  <si>
    <t>第二期骑士漂流记</t>
  </si>
  <si>
    <t>第二期骑士漂流记活动</t>
  </si>
  <si>
    <t>病童生日会</t>
  </si>
  <si>
    <t>【医心向阳，暖贺新生】南方医科大学珠江医院病童生日会项目</t>
  </si>
  <si>
    <t>小计</t>
  </si>
  <si>
    <t>每月团队组织的病童探访活动</t>
  </si>
  <si>
    <t>1月探访</t>
  </si>
  <si>
    <t>1月-10月探访病童的物资由广州慧真网络科技有限公司购买并捐赠给病童，11、12月探访病童的物资费用由慧真网络科技公司捐赠本会进行购买物资。</t>
  </si>
  <si>
    <t>3月探访</t>
  </si>
  <si>
    <t>4月探访</t>
  </si>
  <si>
    <t>5月探访</t>
  </si>
  <si>
    <t>6月探访</t>
  </si>
  <si>
    <t>7月探访</t>
  </si>
  <si>
    <t>8月、9月探访</t>
  </si>
  <si>
    <t>10月探访</t>
  </si>
  <si>
    <t>11月探访</t>
  </si>
  <si>
    <t>12月探访</t>
  </si>
  <si>
    <t>个案探访</t>
  </si>
  <si>
    <t>2月探访铭仔</t>
  </si>
  <si>
    <t>3月探访小棋</t>
  </si>
  <si>
    <t>4月探访小诚</t>
  </si>
  <si>
    <t>4月探访小晟</t>
  </si>
  <si>
    <t>6月探访小妍</t>
  </si>
  <si>
    <t>6月探访小林</t>
  </si>
  <si>
    <t>7月探访小颍</t>
  </si>
  <si>
    <t>7月探访小迪</t>
  </si>
  <si>
    <t>7月探访小豪</t>
  </si>
  <si>
    <t>8月探访小廷、小锋</t>
  </si>
  <si>
    <t>9月探访珊珊、小桐、小龙、小萍</t>
  </si>
  <si>
    <t>10月探访小熙、小浩、小祥、小茜、小欢</t>
  </si>
  <si>
    <t>10月探访小榜</t>
  </si>
  <si>
    <t>10月探访小涵、晨熙</t>
  </si>
  <si>
    <t>11月探访小宏、小瑛</t>
  </si>
  <si>
    <t>11月探访小婕、小雨</t>
  </si>
  <si>
    <t>12月探访小馨、小娜</t>
  </si>
  <si>
    <t>回访活动</t>
  </si>
  <si>
    <t>寻声者项目“爱·回响”回访活动</t>
  </si>
  <si>
    <t>病童生活包</t>
  </si>
  <si>
    <t>4月珠江医院派发生活包</t>
  </si>
  <si>
    <t>家叶鸿图天下（广州）投资顾问有限公司、广州市开心猴子网络科技有限公司</t>
  </si>
  <si>
    <t>7月珠江医院派发生活包</t>
  </si>
  <si>
    <t>9月中秋节在孙逸仙派发生活包</t>
  </si>
  <si>
    <t>11月在珠江医院派发生活包</t>
  </si>
  <si>
    <t>12月在珠江医院派发生活包</t>
  </si>
  <si>
    <t>易娱病童关怀</t>
  </si>
  <si>
    <t>易娱专项项目六一回访活动</t>
  </si>
  <si>
    <t>易娱专项</t>
  </si>
  <si>
    <t>易娱专项项目冬至回访活动</t>
  </si>
  <si>
    <t>其他活动</t>
  </si>
  <si>
    <t>“逸”起与爱“童”行——2024年六一儿童节活动</t>
  </si>
  <si>
    <t>“寻美妙之声，启梦想之航”——欢庆六一儿童节活动</t>
  </si>
  <si>
    <t>不可预计费用</t>
  </si>
  <si>
    <t>合计</t>
  </si>
  <si>
    <t>年份</t>
  </si>
  <si>
    <t>病童关怀项目
服务名（次）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</si>
  <si>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</si>
  <si>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</si>
  <si>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</si>
  <si>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</si>
  <si>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</si>
  <si>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</si>
  <si>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</si>
  <si>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</si>
  <si>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</si>
  <si>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2023年</t>
  </si>
  <si>
    <t>2024年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</si>
</sst>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9" applyNumberFormat="0" applyAlignment="0" applyProtection="0">
      <alignment vertical="center"/>
    </xf>
    <xf numFmtId="0" fontId="17" fillId="7" borderId="30" applyNumberFormat="0" applyAlignment="0" applyProtection="0">
      <alignment vertical="center"/>
    </xf>
    <xf numFmtId="0" fontId="18" fillId="7" borderId="29" applyNumberFormat="0" applyAlignment="0" applyProtection="0">
      <alignment vertical="center"/>
    </xf>
    <xf numFmtId="0" fontId="19" fillId="8" borderId="31" applyNumberFormat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right" vertical="center"/>
    </xf>
    <xf numFmtId="176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176" fontId="5" fillId="0" borderId="15" xfId="0" applyNumberFormat="1" applyFont="1" applyBorder="1">
      <alignment vertical="center"/>
    </xf>
    <xf numFmtId="0" fontId="4" fillId="0" borderId="1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176" fontId="5" fillId="0" borderId="15" xfId="0" applyNumberFormat="1" applyFont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176" fontId="4" fillId="3" borderId="8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43" fontId="4" fillId="3" borderId="8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76" fontId="7" fillId="3" borderId="15" xfId="0" applyNumberFormat="1" applyFont="1" applyFill="1" applyBorder="1">
      <alignment vertical="center"/>
    </xf>
    <xf numFmtId="0" fontId="4" fillId="0" borderId="18" xfId="0" applyFont="1" applyFill="1" applyBorder="1" applyAlignment="1">
      <alignment horizontal="center" vertical="center" wrapText="1"/>
    </xf>
    <xf numFmtId="176" fontId="6" fillId="0" borderId="13" xfId="0" applyNumberFormat="1" applyFont="1" applyFill="1" applyBorder="1" applyAlignment="1">
      <alignment horizontal="center" vertical="center"/>
    </xf>
    <xf numFmtId="43" fontId="6" fillId="0" borderId="9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43" fontId="6" fillId="0" borderId="11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43" fontId="6" fillId="0" borderId="1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right" vertical="center"/>
    </xf>
    <xf numFmtId="0" fontId="6" fillId="0" borderId="9" xfId="50" applyFont="1" applyFill="1" applyBorder="1" applyAlignment="1">
      <alignment horizontal="center" vertical="center"/>
    </xf>
    <xf numFmtId="43" fontId="6" fillId="0" borderId="8" xfId="49" applyFont="1" applyFill="1" applyBorder="1" applyAlignment="1">
      <alignment horizontal="right" vertical="center"/>
    </xf>
    <xf numFmtId="0" fontId="0" fillId="0" borderId="15" xfId="0" applyFont="1" applyBorder="1">
      <alignment vertical="center"/>
    </xf>
    <xf numFmtId="0" fontId="6" fillId="0" borderId="13" xfId="5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8" xfId="50" applyFont="1" applyFill="1" applyBorder="1" applyAlignment="1">
      <alignment horizontal="center" vertical="center"/>
    </xf>
    <xf numFmtId="0" fontId="0" fillId="0" borderId="15" xfId="0" applyFont="1" applyFill="1" applyBorder="1">
      <alignment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176" fontId="7" fillId="4" borderId="21" xfId="0" applyNumberFormat="1" applyFont="1" applyFill="1" applyBorder="1" applyAlignment="1">
      <alignment horizontal="right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1" xfId="0" applyNumberFormat="1" applyFont="1" applyFill="1" applyBorder="1" applyAlignment="1">
      <alignment horizontal="center" vertical="center"/>
    </xf>
    <xf numFmtId="43" fontId="7" fillId="4" borderId="21" xfId="0" applyNumberFormat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177" fontId="1" fillId="4" borderId="25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 3 3" xfId="49"/>
    <cellStyle name="常规 10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zoomScale="70" zoomScaleNormal="70" workbookViewId="0">
      <pane xSplit="3" ySplit="3" topLeftCell="D4" activePane="bottomRight" state="frozen"/>
      <selection/>
      <selection pane="topRight"/>
      <selection pane="bottomLeft"/>
      <selection pane="bottomRight" activeCell="A1" sqref="A1:H1"/>
    </sheetView>
  </sheetViews>
  <sheetFormatPr defaultColWidth="8.89090909090909" defaultRowHeight="14" outlineLevelCol="7"/>
  <cols>
    <col min="1" max="1" width="6.44545454545455" style="3" customWidth="1"/>
    <col min="2" max="2" width="26.4090909090909" customWidth="1"/>
    <col min="3" max="3" width="20.8" customWidth="1"/>
    <col min="4" max="4" width="47.4545454545455" customWidth="1"/>
    <col min="5" max="5" width="18.7272727272727" customWidth="1"/>
    <col min="6" max="6" width="16.7818181818182" customWidth="1"/>
    <col min="7" max="7" width="16.9818181818182" customWidth="1"/>
    <col min="8" max="8" width="15.8636363636364" customWidth="1"/>
  </cols>
  <sheetData>
    <row r="1" ht="3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6"/>
      <c r="C2" s="6"/>
      <c r="D2" s="6"/>
      <c r="E2" s="6"/>
      <c r="F2" s="6"/>
      <c r="G2" s="6"/>
      <c r="H2" s="7"/>
    </row>
    <row r="3" ht="30" customHeight="1" spans="1:8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</row>
    <row r="4" ht="20" customHeight="1" spans="1:8">
      <c r="A4" s="11">
        <v>1</v>
      </c>
      <c r="B4" s="12" t="s">
        <v>10</v>
      </c>
      <c r="C4" s="13">
        <v>15000</v>
      </c>
      <c r="D4" s="14" t="s">
        <v>11</v>
      </c>
      <c r="E4" s="15">
        <v>60</v>
      </c>
      <c r="F4" s="16">
        <v>15373.35</v>
      </c>
      <c r="G4" s="17" t="s">
        <v>12</v>
      </c>
      <c r="H4" s="18" t="s">
        <v>13</v>
      </c>
    </row>
    <row r="5" ht="20" customHeight="1" spans="1:8">
      <c r="A5" s="11"/>
      <c r="B5" s="12" t="s">
        <v>14</v>
      </c>
      <c r="C5" s="13">
        <v>15000</v>
      </c>
      <c r="D5" s="14" t="s">
        <v>15</v>
      </c>
      <c r="E5" s="15">
        <v>61</v>
      </c>
      <c r="F5" s="16">
        <v>16550.57</v>
      </c>
      <c r="G5" s="19"/>
      <c r="H5" s="20"/>
    </row>
    <row r="6" ht="30" customHeight="1" spans="1:8">
      <c r="A6" s="11">
        <v>2</v>
      </c>
      <c r="B6" s="12" t="s">
        <v>16</v>
      </c>
      <c r="C6" s="13">
        <v>100000</v>
      </c>
      <c r="D6" s="21" t="s">
        <v>17</v>
      </c>
      <c r="E6" s="15">
        <v>91</v>
      </c>
      <c r="F6" s="16">
        <v>40000</v>
      </c>
      <c r="G6" s="22"/>
      <c r="H6" s="23"/>
    </row>
    <row r="7" ht="30" customHeight="1" spans="1:8">
      <c r="A7" s="24" t="s">
        <v>18</v>
      </c>
      <c r="B7" s="25"/>
      <c r="C7" s="26">
        <f>SUM(C4:C6)</f>
        <v>130000</v>
      </c>
      <c r="D7" s="27" t="s">
        <v>13</v>
      </c>
      <c r="E7" s="28">
        <f>SUM(E4:E6)</f>
        <v>212</v>
      </c>
      <c r="F7" s="29">
        <f>SUM(F4:F6)</f>
        <v>71923.92</v>
      </c>
      <c r="G7" s="30" t="s">
        <v>13</v>
      </c>
      <c r="H7" s="31" t="s">
        <v>13</v>
      </c>
    </row>
    <row r="8" s="1" customFormat="1" ht="20" customHeight="1" spans="1:8">
      <c r="A8" s="32">
        <v>3</v>
      </c>
      <c r="B8" s="33" t="s">
        <v>19</v>
      </c>
      <c r="C8" s="34">
        <v>25500</v>
      </c>
      <c r="D8" s="14" t="s">
        <v>20</v>
      </c>
      <c r="E8" s="15">
        <v>10</v>
      </c>
      <c r="F8" s="16">
        <v>0</v>
      </c>
      <c r="G8" s="35" t="s">
        <v>21</v>
      </c>
      <c r="H8" s="36">
        <v>1775</v>
      </c>
    </row>
    <row r="9" s="1" customFormat="1" ht="20" customHeight="1" spans="1:8">
      <c r="A9" s="37"/>
      <c r="B9" s="38"/>
      <c r="C9" s="39"/>
      <c r="D9" s="14" t="s">
        <v>22</v>
      </c>
      <c r="E9" s="15">
        <v>10</v>
      </c>
      <c r="F9" s="16">
        <v>0</v>
      </c>
      <c r="G9" s="40"/>
      <c r="H9" s="36">
        <v>1861.6</v>
      </c>
    </row>
    <row r="10" s="1" customFormat="1" ht="20" customHeight="1" spans="1:8">
      <c r="A10" s="37"/>
      <c r="B10" s="38"/>
      <c r="C10" s="39"/>
      <c r="D10" s="14" t="s">
        <v>23</v>
      </c>
      <c r="E10" s="15">
        <v>11</v>
      </c>
      <c r="F10" s="16">
        <v>0</v>
      </c>
      <c r="G10" s="40"/>
      <c r="H10" s="36">
        <v>2229.4</v>
      </c>
    </row>
    <row r="11" ht="20" customHeight="1" spans="1:8">
      <c r="A11" s="37"/>
      <c r="B11" s="38"/>
      <c r="C11" s="39"/>
      <c r="D11" s="14" t="s">
        <v>24</v>
      </c>
      <c r="E11" s="15">
        <v>10</v>
      </c>
      <c r="F11" s="16">
        <v>0</v>
      </c>
      <c r="G11" s="40"/>
      <c r="H11" s="36">
        <v>1964</v>
      </c>
    </row>
    <row r="12" ht="20" customHeight="1" spans="1:8">
      <c r="A12" s="37"/>
      <c r="B12" s="38"/>
      <c r="C12" s="39"/>
      <c r="D12" s="14" t="s">
        <v>25</v>
      </c>
      <c r="E12" s="15">
        <v>10</v>
      </c>
      <c r="F12" s="16">
        <v>0</v>
      </c>
      <c r="G12" s="40"/>
      <c r="H12" s="36">
        <v>1975</v>
      </c>
    </row>
    <row r="13" ht="20" customHeight="1" spans="1:8">
      <c r="A13" s="37"/>
      <c r="B13" s="38"/>
      <c r="C13" s="39"/>
      <c r="D13" s="14" t="s">
        <v>26</v>
      </c>
      <c r="E13" s="15">
        <v>11</v>
      </c>
      <c r="F13" s="16">
        <v>0</v>
      </c>
      <c r="G13" s="40"/>
      <c r="H13" s="36">
        <v>2135.1</v>
      </c>
    </row>
    <row r="14" ht="20" customHeight="1" spans="1:8">
      <c r="A14" s="37"/>
      <c r="B14" s="38"/>
      <c r="C14" s="39"/>
      <c r="D14" s="14" t="s">
        <v>27</v>
      </c>
      <c r="E14" s="15">
        <v>20</v>
      </c>
      <c r="F14" s="16">
        <v>0</v>
      </c>
      <c r="G14" s="40"/>
      <c r="H14" s="36">
        <v>3771.9</v>
      </c>
    </row>
    <row r="15" ht="20" customHeight="1" spans="1:8">
      <c r="A15" s="37"/>
      <c r="B15" s="38"/>
      <c r="C15" s="39"/>
      <c r="D15" s="14" t="s">
        <v>28</v>
      </c>
      <c r="E15" s="15">
        <v>15</v>
      </c>
      <c r="F15" s="16">
        <v>0</v>
      </c>
      <c r="G15" s="40"/>
      <c r="H15" s="36">
        <v>2995.5</v>
      </c>
    </row>
    <row r="16" ht="20" customHeight="1" spans="1:8">
      <c r="A16" s="37"/>
      <c r="B16" s="38"/>
      <c r="C16" s="39"/>
      <c r="D16" s="14" t="s">
        <v>29</v>
      </c>
      <c r="E16" s="15">
        <v>15</v>
      </c>
      <c r="F16" s="16">
        <v>2998.2</v>
      </c>
      <c r="G16" s="40"/>
      <c r="H16" s="41" t="s">
        <v>13</v>
      </c>
    </row>
    <row r="17" ht="20" customHeight="1" spans="1:8">
      <c r="A17" s="37"/>
      <c r="B17" s="38"/>
      <c r="C17" s="39"/>
      <c r="D17" s="14" t="s">
        <v>30</v>
      </c>
      <c r="E17" s="15">
        <v>10</v>
      </c>
      <c r="F17" s="16">
        <v>1998.8</v>
      </c>
      <c r="G17" s="42"/>
      <c r="H17" s="41" t="s">
        <v>13</v>
      </c>
    </row>
    <row r="18" ht="20" customHeight="1" spans="1:8">
      <c r="A18" s="37"/>
      <c r="B18" s="43"/>
      <c r="C18" s="39"/>
      <c r="D18" s="44" t="s">
        <v>18</v>
      </c>
      <c r="E18" s="45" t="s">
        <v>13</v>
      </c>
      <c r="F18" s="46">
        <f>SUM(F8:F17)</f>
        <v>4997</v>
      </c>
      <c r="G18" s="47" t="s">
        <v>13</v>
      </c>
      <c r="H18" s="48">
        <f>SUM(H8:H17)</f>
        <v>18707.5</v>
      </c>
    </row>
    <row r="19" ht="20" customHeight="1" spans="1:8">
      <c r="A19" s="37"/>
      <c r="B19" s="33" t="s">
        <v>31</v>
      </c>
      <c r="C19" s="39"/>
      <c r="D19" s="14" t="s">
        <v>32</v>
      </c>
      <c r="E19" s="15">
        <v>1</v>
      </c>
      <c r="F19" s="16">
        <v>201.4</v>
      </c>
      <c r="G19" s="17" t="s">
        <v>12</v>
      </c>
      <c r="H19" s="18" t="s">
        <v>13</v>
      </c>
    </row>
    <row r="20" ht="20" customHeight="1" spans="1:8">
      <c r="A20" s="37"/>
      <c r="B20" s="38"/>
      <c r="C20" s="39"/>
      <c r="D20" s="14" t="s">
        <v>33</v>
      </c>
      <c r="E20" s="15">
        <v>1</v>
      </c>
      <c r="F20" s="16">
        <v>205.47</v>
      </c>
      <c r="G20" s="19"/>
      <c r="H20" s="20"/>
    </row>
    <row r="21" ht="20" customHeight="1" spans="1:8">
      <c r="A21" s="37"/>
      <c r="B21" s="38"/>
      <c r="C21" s="39"/>
      <c r="D21" s="14" t="s">
        <v>34</v>
      </c>
      <c r="E21" s="15">
        <v>1</v>
      </c>
      <c r="F21" s="16">
        <v>353.98</v>
      </c>
      <c r="G21" s="19"/>
      <c r="H21" s="20"/>
    </row>
    <row r="22" ht="20" customHeight="1" spans="1:8">
      <c r="A22" s="37"/>
      <c r="B22" s="38"/>
      <c r="C22" s="39"/>
      <c r="D22" s="14" t="s">
        <v>35</v>
      </c>
      <c r="E22" s="15">
        <v>1</v>
      </c>
      <c r="F22" s="16">
        <v>256.9</v>
      </c>
      <c r="G22" s="19"/>
      <c r="H22" s="20"/>
    </row>
    <row r="23" ht="20" customHeight="1" spans="1:8">
      <c r="A23" s="37"/>
      <c r="B23" s="38"/>
      <c r="C23" s="39"/>
      <c r="D23" s="14" t="s">
        <v>36</v>
      </c>
      <c r="E23" s="15">
        <v>1</v>
      </c>
      <c r="F23" s="16">
        <v>352.46</v>
      </c>
      <c r="G23" s="19"/>
      <c r="H23" s="20"/>
    </row>
    <row r="24" customFormat="1" ht="20" customHeight="1" spans="1:8">
      <c r="A24" s="37"/>
      <c r="B24" s="38"/>
      <c r="C24" s="39"/>
      <c r="D24" s="14" t="s">
        <v>37</v>
      </c>
      <c r="E24" s="15">
        <v>1</v>
      </c>
      <c r="F24" s="16">
        <v>324.09</v>
      </c>
      <c r="G24" s="19"/>
      <c r="H24" s="20"/>
    </row>
    <row r="25" customFormat="1" ht="20" customHeight="1" spans="1:8">
      <c r="A25" s="37"/>
      <c r="B25" s="38"/>
      <c r="C25" s="39"/>
      <c r="D25" s="14" t="s">
        <v>38</v>
      </c>
      <c r="E25" s="15">
        <v>1</v>
      </c>
      <c r="F25" s="16">
        <v>273.07</v>
      </c>
      <c r="G25" s="19"/>
      <c r="H25" s="20"/>
    </row>
    <row r="26" customFormat="1" ht="20" customHeight="1" spans="1:8">
      <c r="A26" s="37"/>
      <c r="B26" s="38"/>
      <c r="C26" s="39"/>
      <c r="D26" s="14" t="s">
        <v>39</v>
      </c>
      <c r="E26" s="15">
        <v>1</v>
      </c>
      <c r="F26" s="16">
        <v>276.36</v>
      </c>
      <c r="G26" s="19"/>
      <c r="H26" s="20"/>
    </row>
    <row r="27" customFormat="1" ht="20" customHeight="1" spans="1:8">
      <c r="A27" s="37"/>
      <c r="B27" s="38"/>
      <c r="C27" s="39"/>
      <c r="D27" s="14" t="s">
        <v>40</v>
      </c>
      <c r="E27" s="15">
        <v>1</v>
      </c>
      <c r="F27" s="16">
        <v>421.24</v>
      </c>
      <c r="G27" s="19"/>
      <c r="H27" s="20"/>
    </row>
    <row r="28" customFormat="1" ht="20" customHeight="1" spans="1:8">
      <c r="A28" s="37"/>
      <c r="B28" s="38"/>
      <c r="C28" s="39"/>
      <c r="D28" s="14" t="s">
        <v>41</v>
      </c>
      <c r="E28" s="15">
        <v>2</v>
      </c>
      <c r="F28" s="16">
        <v>684.45</v>
      </c>
      <c r="G28" s="19"/>
      <c r="H28" s="20"/>
    </row>
    <row r="29" customFormat="1" ht="20" customHeight="1" spans="1:8">
      <c r="A29" s="37"/>
      <c r="B29" s="38"/>
      <c r="C29" s="39"/>
      <c r="D29" s="14" t="s">
        <v>42</v>
      </c>
      <c r="E29" s="15">
        <v>4</v>
      </c>
      <c r="F29" s="16">
        <v>1154.8</v>
      </c>
      <c r="G29" s="19"/>
      <c r="H29" s="20"/>
    </row>
    <row r="30" customFormat="1" ht="20" customHeight="1" spans="1:8">
      <c r="A30" s="37"/>
      <c r="B30" s="38"/>
      <c r="C30" s="39"/>
      <c r="D30" s="14" t="s">
        <v>43</v>
      </c>
      <c r="E30" s="15">
        <v>5</v>
      </c>
      <c r="F30" s="16">
        <v>1349.8</v>
      </c>
      <c r="G30" s="19"/>
      <c r="H30" s="20"/>
    </row>
    <row r="31" customFormat="1" ht="20" customHeight="1" spans="1:8">
      <c r="A31" s="37"/>
      <c r="B31" s="38"/>
      <c r="C31" s="39"/>
      <c r="D31" s="14" t="s">
        <v>44</v>
      </c>
      <c r="E31" s="15">
        <v>1</v>
      </c>
      <c r="F31" s="16">
        <v>247.3</v>
      </c>
      <c r="G31" s="19"/>
      <c r="H31" s="20"/>
    </row>
    <row r="32" customFormat="1" ht="20" customHeight="1" spans="1:8">
      <c r="A32" s="37"/>
      <c r="B32" s="38"/>
      <c r="C32" s="39"/>
      <c r="D32" s="14" t="s">
        <v>45</v>
      </c>
      <c r="E32" s="15">
        <v>2</v>
      </c>
      <c r="F32" s="16">
        <v>736.3</v>
      </c>
      <c r="G32" s="19"/>
      <c r="H32" s="20"/>
    </row>
    <row r="33" customFormat="1" ht="20" customHeight="1" spans="1:8">
      <c r="A33" s="37"/>
      <c r="B33" s="38"/>
      <c r="C33" s="39"/>
      <c r="D33" s="14" t="s">
        <v>46</v>
      </c>
      <c r="E33" s="15">
        <v>2</v>
      </c>
      <c r="F33" s="16">
        <v>561.96</v>
      </c>
      <c r="G33" s="19"/>
      <c r="H33" s="20"/>
    </row>
    <row r="34" customFormat="1" ht="20" customHeight="1" spans="1:8">
      <c r="A34" s="37"/>
      <c r="B34" s="38"/>
      <c r="C34" s="39"/>
      <c r="D34" s="14" t="s">
        <v>47</v>
      </c>
      <c r="E34" s="15">
        <v>2</v>
      </c>
      <c r="F34" s="16">
        <v>593.67</v>
      </c>
      <c r="G34" s="19"/>
      <c r="H34" s="20"/>
    </row>
    <row r="35" customFormat="1" ht="20" customHeight="1" spans="1:8">
      <c r="A35" s="37"/>
      <c r="B35" s="38"/>
      <c r="C35" s="39"/>
      <c r="D35" s="14" t="s">
        <v>48</v>
      </c>
      <c r="E35" s="15">
        <v>2</v>
      </c>
      <c r="F35" s="16">
        <v>537.4</v>
      </c>
      <c r="G35" s="19"/>
      <c r="H35" s="20"/>
    </row>
    <row r="36" s="2" customFormat="1" ht="20" customHeight="1" spans="1:8">
      <c r="A36" s="49"/>
      <c r="B36" s="12" t="s">
        <v>49</v>
      </c>
      <c r="C36" s="50"/>
      <c r="D36" s="14" t="s">
        <v>50</v>
      </c>
      <c r="E36" s="15">
        <v>5</v>
      </c>
      <c r="F36" s="16">
        <v>1665.92</v>
      </c>
      <c r="G36" s="22"/>
      <c r="H36" s="23"/>
    </row>
    <row r="37" s="2" customFormat="1" ht="30" customHeight="1" spans="1:8">
      <c r="A37" s="24" t="s">
        <v>18</v>
      </c>
      <c r="B37" s="25"/>
      <c r="C37" s="26">
        <v>25500</v>
      </c>
      <c r="D37" s="27" t="s">
        <v>13</v>
      </c>
      <c r="E37" s="28">
        <f>SUM(E8:E36)</f>
        <v>156</v>
      </c>
      <c r="F37" s="29">
        <f>SUM(F19:F36)</f>
        <v>10196.57</v>
      </c>
      <c r="G37" s="30" t="s">
        <v>13</v>
      </c>
      <c r="H37" s="31" t="s">
        <v>13</v>
      </c>
    </row>
    <row r="38" s="2" customFormat="1" ht="20" customHeight="1" spans="1:8">
      <c r="A38" s="32">
        <v>4</v>
      </c>
      <c r="B38" s="33" t="s">
        <v>51</v>
      </c>
      <c r="C38" s="51">
        <v>12000</v>
      </c>
      <c r="D38" s="14" t="s">
        <v>52</v>
      </c>
      <c r="E38" s="15">
        <v>30</v>
      </c>
      <c r="F38" s="16">
        <v>2906.7</v>
      </c>
      <c r="G38" s="35" t="s">
        <v>53</v>
      </c>
      <c r="H38" s="52" t="s">
        <v>13</v>
      </c>
    </row>
    <row r="39" ht="20" customHeight="1" spans="1:8">
      <c r="A39" s="37"/>
      <c r="B39" s="38"/>
      <c r="C39" s="53"/>
      <c r="D39" s="14" t="s">
        <v>54</v>
      </c>
      <c r="E39" s="15">
        <v>30</v>
      </c>
      <c r="F39" s="16">
        <v>3072</v>
      </c>
      <c r="G39" s="40"/>
      <c r="H39" s="54"/>
    </row>
    <row r="40" ht="20" customHeight="1" spans="1:8">
      <c r="A40" s="37"/>
      <c r="B40" s="38"/>
      <c r="C40" s="53"/>
      <c r="D40" s="14" t="s">
        <v>55</v>
      </c>
      <c r="E40" s="15">
        <v>80</v>
      </c>
      <c r="F40" s="16">
        <v>4882.4</v>
      </c>
      <c r="G40" s="40"/>
      <c r="H40" s="54"/>
    </row>
    <row r="41" ht="20" customHeight="1" spans="1:8">
      <c r="A41" s="37"/>
      <c r="B41" s="38"/>
      <c r="C41" s="53"/>
      <c r="D41" s="14" t="s">
        <v>56</v>
      </c>
      <c r="E41" s="15">
        <v>30</v>
      </c>
      <c r="F41" s="16">
        <v>2982</v>
      </c>
      <c r="G41" s="40"/>
      <c r="H41" s="54"/>
    </row>
    <row r="42" ht="20" customHeight="1" spans="1:8">
      <c r="A42" s="49"/>
      <c r="B42" s="43"/>
      <c r="C42" s="55"/>
      <c r="D42" s="14" t="s">
        <v>57</v>
      </c>
      <c r="E42" s="15">
        <v>82</v>
      </c>
      <c r="F42" s="16">
        <v>8167.2</v>
      </c>
      <c r="G42" s="40"/>
      <c r="H42" s="56"/>
    </row>
    <row r="43" ht="30" customHeight="1" spans="1:8">
      <c r="A43" s="24" t="s">
        <v>18</v>
      </c>
      <c r="B43" s="25"/>
      <c r="C43" s="26">
        <v>12000</v>
      </c>
      <c r="D43" s="27" t="s">
        <v>13</v>
      </c>
      <c r="E43" s="57">
        <f>SUM(E38:E42)</f>
        <v>252</v>
      </c>
      <c r="F43" s="26">
        <f>SUM(F38:F42)</f>
        <v>22010.3</v>
      </c>
      <c r="G43" s="30" t="s">
        <v>13</v>
      </c>
      <c r="H43" s="31" t="s">
        <v>13</v>
      </c>
    </row>
    <row r="44" ht="20" customHeight="1" spans="1:8">
      <c r="A44" s="58">
        <v>5</v>
      </c>
      <c r="B44" s="33" t="s">
        <v>58</v>
      </c>
      <c r="C44" s="59">
        <v>65610.92</v>
      </c>
      <c r="D44" s="60" t="s">
        <v>59</v>
      </c>
      <c r="E44" s="61">
        <v>41</v>
      </c>
      <c r="F44" s="62">
        <v>9315.35</v>
      </c>
      <c r="G44" s="17" t="s">
        <v>60</v>
      </c>
      <c r="H44" s="18" t="s">
        <v>13</v>
      </c>
    </row>
    <row r="45" ht="20" customHeight="1" spans="1:8">
      <c r="A45" s="63"/>
      <c r="B45" s="43"/>
      <c r="C45" s="64"/>
      <c r="D45" s="60" t="s">
        <v>61</v>
      </c>
      <c r="E45" s="61">
        <v>56</v>
      </c>
      <c r="F45" s="62">
        <v>10706.89</v>
      </c>
      <c r="G45" s="19"/>
      <c r="H45" s="23"/>
    </row>
    <row r="46" ht="30" customHeight="1" spans="1:8">
      <c r="A46" s="24" t="s">
        <v>18</v>
      </c>
      <c r="B46" s="25"/>
      <c r="C46" s="26">
        <f>C44</f>
        <v>65610.92</v>
      </c>
      <c r="D46" s="27" t="s">
        <v>13</v>
      </c>
      <c r="E46" s="57">
        <f>SUM(E44:E45)</f>
        <v>97</v>
      </c>
      <c r="F46" s="26">
        <f>SUM(F44:F45)</f>
        <v>20022.24</v>
      </c>
      <c r="G46" s="30" t="s">
        <v>13</v>
      </c>
      <c r="H46" s="31" t="s">
        <v>13</v>
      </c>
    </row>
    <row r="47" ht="20" customHeight="1" spans="1:8">
      <c r="A47" s="58">
        <v>6</v>
      </c>
      <c r="B47" s="65" t="s">
        <v>62</v>
      </c>
      <c r="C47" s="66">
        <v>51889.08</v>
      </c>
      <c r="D47" s="60" t="s">
        <v>63</v>
      </c>
      <c r="E47" s="61">
        <v>180</v>
      </c>
      <c r="F47" s="62">
        <v>68</v>
      </c>
      <c r="G47" s="19" t="s">
        <v>12</v>
      </c>
      <c r="H47" s="67"/>
    </row>
    <row r="48" ht="20" customHeight="1" spans="1:8">
      <c r="A48" s="63"/>
      <c r="B48" s="68"/>
      <c r="C48" s="66"/>
      <c r="D48" s="60" t="s">
        <v>64</v>
      </c>
      <c r="E48" s="61">
        <v>5</v>
      </c>
      <c r="F48" s="62">
        <v>3674.8</v>
      </c>
      <c r="G48" s="19"/>
      <c r="H48" s="67"/>
    </row>
    <row r="49" ht="20" customHeight="1" spans="1:8">
      <c r="A49" s="69">
        <v>7</v>
      </c>
      <c r="B49" s="70" t="s">
        <v>65</v>
      </c>
      <c r="C49" s="66">
        <v>15000</v>
      </c>
      <c r="D49" s="60" t="s">
        <v>13</v>
      </c>
      <c r="E49" s="61" t="s">
        <v>13</v>
      </c>
      <c r="F49" s="60" t="s">
        <v>13</v>
      </c>
      <c r="G49" s="22"/>
      <c r="H49" s="71"/>
    </row>
    <row r="50" ht="30" customHeight="1" spans="1:8">
      <c r="A50" s="24" t="s">
        <v>18</v>
      </c>
      <c r="B50" s="25"/>
      <c r="C50" s="26">
        <f>C48</f>
        <v>0</v>
      </c>
      <c r="D50" s="27" t="s">
        <v>13</v>
      </c>
      <c r="E50" s="57">
        <f>SUM(E47:E49)</f>
        <v>185</v>
      </c>
      <c r="F50" s="26">
        <f>SUM(F47:F49)</f>
        <v>3742.8</v>
      </c>
      <c r="G50" s="30" t="s">
        <v>13</v>
      </c>
      <c r="H50" s="31" t="s">
        <v>13</v>
      </c>
    </row>
    <row r="51" ht="30" customHeight="1" spans="1:8">
      <c r="A51" s="72" t="s">
        <v>66</v>
      </c>
      <c r="B51" s="73"/>
      <c r="C51" s="74">
        <f>C7+C37+C43+C46+C47+C49</f>
        <v>300000</v>
      </c>
      <c r="D51" s="75" t="s">
        <v>13</v>
      </c>
      <c r="E51" s="76">
        <f>E7+E37+E43+E46+E50</f>
        <v>902</v>
      </c>
      <c r="F51" s="77">
        <f>F7+F37+F43+F46+F50+F18</f>
        <v>132892.83</v>
      </c>
      <c r="G51" s="75" t="s">
        <v>13</v>
      </c>
      <c r="H51" s="78" t="s">
        <v>13</v>
      </c>
    </row>
    <row r="52" ht="14.75"/>
    <row r="53" ht="38" customHeight="1" spans="1:3">
      <c r="A53" s="79" t="s">
        <v>2</v>
      </c>
      <c r="B53" s="80" t="s">
        <v>67</v>
      </c>
      <c r="C53" s="81" t="s">
        <v>68</v>
      </c>
    </row>
    <row r="54" ht="16" customHeight="1" spans="1:3">
      <c r="A54" s="82">
        <v>1</v>
      </c>
      <c r="B54" s="83" t="s">
        <v>69</v>
      </c>
      <c r="C54" s="84">
        <v>22</v>
      </c>
    </row>
    <row r="55" ht="16" customHeight="1" spans="1:3">
      <c r="A55" s="82">
        <v>2</v>
      </c>
      <c r="B55" s="83" t="s">
        <v>70</v>
      </c>
      <c r="C55" s="84">
        <v>50</v>
      </c>
    </row>
    <row r="56" ht="16" customHeight="1" spans="1:3">
      <c r="A56" s="82">
        <v>3</v>
      </c>
      <c r="B56" s="83" t="s">
        <v>71</v>
      </c>
      <c r="C56" s="84">
        <v>206</v>
      </c>
    </row>
    <row r="57" ht="16" customHeight="1" spans="1:3">
      <c r="A57" s="82">
        <v>4</v>
      </c>
      <c r="B57" s="83" t="s">
        <v>72</v>
      </c>
      <c r="C57" s="84">
        <v>337</v>
      </c>
    </row>
    <row r="58" ht="16" customHeight="1" spans="1:3">
      <c r="A58" s="82">
        <v>5</v>
      </c>
      <c r="B58" s="83" t="s">
        <v>73</v>
      </c>
      <c r="C58" s="84">
        <v>46</v>
      </c>
    </row>
    <row r="59" ht="16" customHeight="1" spans="1:3">
      <c r="A59" s="82">
        <v>6</v>
      </c>
      <c r="B59" s="83" t="s">
        <v>74</v>
      </c>
      <c r="C59" s="84">
        <v>61</v>
      </c>
    </row>
    <row r="60" ht="16" customHeight="1" spans="1:3">
      <c r="A60" s="82">
        <v>7</v>
      </c>
      <c r="B60" s="83" t="s">
        <v>75</v>
      </c>
      <c r="C60" s="84">
        <v>68</v>
      </c>
    </row>
    <row r="61" ht="16" customHeight="1" spans="1:3">
      <c r="A61" s="82">
        <v>8</v>
      </c>
      <c r="B61" s="83" t="s">
        <v>76</v>
      </c>
      <c r="C61" s="84">
        <v>199</v>
      </c>
    </row>
    <row r="62" ht="16" customHeight="1" spans="1:3">
      <c r="A62" s="82">
        <v>9</v>
      </c>
      <c r="B62" s="83" t="s">
        <v>77</v>
      </c>
      <c r="C62" s="84">
        <v>506</v>
      </c>
    </row>
    <row r="63" ht="16" customHeight="1" spans="1:3">
      <c r="A63" s="82">
        <v>10</v>
      </c>
      <c r="B63" s="83" t="s">
        <v>78</v>
      </c>
      <c r="C63" s="84">
        <v>724</v>
      </c>
    </row>
    <row r="64" ht="16" customHeight="1" spans="1:3">
      <c r="A64" s="82">
        <v>11</v>
      </c>
      <c r="B64" s="83" t="s">
        <v>79</v>
      </c>
      <c r="C64" s="84">
        <f>E51</f>
        <v>902</v>
      </c>
    </row>
    <row r="65" ht="16" customHeight="1" spans="1:3">
      <c r="A65" s="85" t="s">
        <v>18</v>
      </c>
      <c r="B65" s="86"/>
      <c r="C65" s="87">
        <f>SUM(C54:C64)</f>
        <v>3121</v>
      </c>
    </row>
  </sheetData>
  <mergeCells count="33">
    <mergeCell ref="A1:H1"/>
    <mergeCell ref="A2:H2"/>
    <mergeCell ref="A7:B7"/>
    <mergeCell ref="A37:B37"/>
    <mergeCell ref="A43:B43"/>
    <mergeCell ref="A46:B46"/>
    <mergeCell ref="A50:B50"/>
    <mergeCell ref="A51:B51"/>
    <mergeCell ref="A65:B65"/>
    <mergeCell ref="A4:A5"/>
    <mergeCell ref="A8:A36"/>
    <mergeCell ref="A38:A42"/>
    <mergeCell ref="A44:A45"/>
    <mergeCell ref="A47:A48"/>
    <mergeCell ref="B8:B18"/>
    <mergeCell ref="B19:B35"/>
    <mergeCell ref="B38:B42"/>
    <mergeCell ref="B44:B45"/>
    <mergeCell ref="B47:B48"/>
    <mergeCell ref="C8:C36"/>
    <mergeCell ref="C38:C42"/>
    <mergeCell ref="C44:C45"/>
    <mergeCell ref="C47:C48"/>
    <mergeCell ref="G4:G6"/>
    <mergeCell ref="G8:G17"/>
    <mergeCell ref="G19:G36"/>
    <mergeCell ref="G38:G42"/>
    <mergeCell ref="G44:G45"/>
    <mergeCell ref="G47:G49"/>
    <mergeCell ref="H4:H6"/>
    <mergeCell ref="H19:H36"/>
    <mergeCell ref="H38:H42"/>
    <mergeCell ref="H44:H4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成长关怀项目统计表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钧泽</cp:lastModifiedBy>
  <dcterms:created xsi:type="dcterms:W3CDTF">2022-03-04T03:20:00Z</dcterms:created>
  <dcterms:modified xsi:type="dcterms:W3CDTF">2025-01-23T07:00:27Z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E028C33635F24B45922A2DC39BA6EEB8</vt:lpwstr>
  </property>
  <property fmtid="{D5CDD505-2E9C-101B-9397-08002B2CF9AE}" pid="3" name="KSOProductBuildVer">
    <vt:lpwstr>2052-12.1.0.19770</vt:lpwstr>
  </property>
</Properties>
</file>