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费用决算" sheetId="4" r:id="rId1"/>
  </sheets>
  <externalReferences>
    <externalReference r:id="rId2"/>
  </externalReferences>
  <definedNames>
    <definedName name="xlsz">'[1]科目设置表 (下拉列表用)'!$H$4:$H$151</definedName>
    <definedName name="是否公募">'[1]科目设置表 (下拉列表用)'!$H$184:$H$194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<sst xmlns="http://schemas.openxmlformats.org/spreadsheetml/2006/main" count="137" uniqueCount="51">
  <si>
    <t>附件：</t>
  </si>
  <si>
    <t>第十二届“中秋思亲访贫童-千名困境学生大慰问”活动决算</t>
  </si>
  <si>
    <t>类别</t>
  </si>
  <si>
    <t>序号</t>
  </si>
  <si>
    <t>项目内容</t>
  </si>
  <si>
    <t>预算开支</t>
  </si>
  <si>
    <t>实际开支</t>
  </si>
  <si>
    <t>备注</t>
  </si>
  <si>
    <t>大类</t>
  </si>
  <si>
    <t>细项</t>
  </si>
  <si>
    <t>数量</t>
  </si>
  <si>
    <t>单位</t>
  </si>
  <si>
    <t>单价（元）</t>
  </si>
  <si>
    <t>金额（元）</t>
  </si>
  <si>
    <t>慰问包</t>
  </si>
  <si>
    <t>慰问包（学生慰问品）</t>
  </si>
  <si>
    <t>月饼</t>
  </si>
  <si>
    <t>份</t>
  </si>
  <si>
    <t>/</t>
  </si>
  <si>
    <t>月饼盒</t>
  </si>
  <si>
    <t>帆布袋</t>
  </si>
  <si>
    <t>电子写字板</t>
  </si>
  <si>
    <t>文具、风扇、水壶</t>
  </si>
  <si>
    <t>学生慰问包费用小计</t>
  </si>
  <si>
    <t>现场活动及运输费用</t>
  </si>
  <si>
    <t>现场活动物资</t>
  </si>
  <si>
    <t>地区</t>
  </si>
  <si>
    <t>项</t>
  </si>
  <si>
    <t>此项是关于现场游戏活动物资的提前筹备与购买花费，受台风影响活动调整，现场活动物资将用于本会成长关怀项目、资助项目。</t>
  </si>
  <si>
    <t>物资运输费</t>
  </si>
  <si>
    <r>
      <rPr>
        <sz val="10"/>
        <color rgb="FF000000"/>
        <rFont val="宋体"/>
        <charset val="134"/>
      </rPr>
      <t>其中慰问包运输</t>
    </r>
    <r>
      <rPr>
        <sz val="10"/>
        <rFont val="宋体"/>
        <charset val="134"/>
      </rPr>
      <t>费1,934元由</t>
    </r>
    <r>
      <rPr>
        <sz val="10"/>
        <color rgb="FF000000"/>
        <rFont val="宋体"/>
        <charset val="134"/>
      </rPr>
      <t>广东伊伟科汽车文化俱乐部捐赠（捐赠单位和快递公司直接结付）</t>
    </r>
  </si>
  <si>
    <t>现场活动及运输费用小计</t>
  </si>
  <si>
    <t>志愿者出行费及司机费用</t>
  </si>
  <si>
    <t>租车费、路桥费</t>
  </si>
  <si>
    <t>辆</t>
  </si>
  <si>
    <t>因活动调整，未产生此部分支出。</t>
  </si>
  <si>
    <t>司机住宿费及餐费</t>
  </si>
  <si>
    <t>人</t>
  </si>
  <si>
    <t>司机餐费补贴</t>
  </si>
  <si>
    <t>志愿者食宿费用</t>
  </si>
  <si>
    <t>志愿者当地交通费用</t>
  </si>
  <si>
    <t>保险</t>
  </si>
  <si>
    <t>志愿者交通及食宿费用小计</t>
  </si>
  <si>
    <t>其他</t>
  </si>
  <si>
    <t>资料打印费用</t>
  </si>
  <si>
    <t>视频拍摄费用</t>
  </si>
  <si>
    <t>志愿者打包物资餐费补贴</t>
  </si>
  <si>
    <t>不可预计费用</t>
  </si>
  <si>
    <t>牌匾制作费用</t>
  </si>
  <si>
    <t>其他费用小计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</si>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</sst>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_-* #,##0_-;\-* #,##0_-;_-* &quot;-&quot;_-;_-@_-"/>
    <numFmt numFmtId="178" formatCode="#,##0;\(#,##0\)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\ * #,##0.00_-;_-&quot;$&quot;\ * #,##0.00\-;_-&quot;$&quot;\ * &quot;-&quot;??_-;_-@_-"/>
    <numFmt numFmtId="182" formatCode="\$#,##0.00;\(\$#,##0.00\)"/>
    <numFmt numFmtId="183" formatCode="\$#,##0;\(\$#,##0\)"/>
    <numFmt numFmtId="184" formatCode="#,##0.0_);\(#,##0.0\)"/>
    <numFmt numFmtId="185" formatCode="_-&quot;$&quot;\ * #,##0_-;_-&quot;$&quot;\ * #,##0\-;_-&quot;$&quot;\ * &quot;-&quot;_-;_-@_-"/>
    <numFmt numFmtId="186" formatCode="&quot;$&quot;#,##0_);[Red]\(&quot;$&quot;#,##0\)"/>
    <numFmt numFmtId="187" formatCode="&quot;$&quot;#,##0.00_);[Red]\(&quot;$&quot;#,##0.00\)"/>
    <numFmt numFmtId="188" formatCode="&quot;$&quot;\ #,##0.00_-;[Red]&quot;$&quot;\ #,##0.00\-"/>
    <numFmt numFmtId="189" formatCode="&quot;$&quot;\ #,##0_-;[Red]&quot;$&quot;\ #,##0\-"/>
    <numFmt numFmtId="190" formatCode="#\ ??/??"/>
    <numFmt numFmtId="191" formatCode="_(&quot;$&quot;* #,##0.00_);_(&quot;$&quot;* \(#,##0.00\);_(&quot;$&quot;* &quot;-&quot;??_);_(@_)"/>
    <numFmt numFmtId="192" formatCode="_(&quot;$&quot;* #,##0_);_(&quot;$&quot;* \(#,##0\);_(&quot;$&quot;* &quot;-&quot;_);_(@_)"/>
    <numFmt numFmtId="193" formatCode="_ \¥* #,##0.00_ ;_ \¥* \-#,##0.00_ ;_ \¥* &quot;-&quot;??_ ;_ @_ 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  <numFmt numFmtId="200" formatCode="#,##0.00_ "/>
    <numFmt numFmtId="201" formatCode="#,##0_ "/>
    <numFmt numFmtId="202" formatCode="0.00_ "/>
  </numFmts>
  <fonts count="1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????"/>
      <charset val="134"/>
    </font>
    <font>
      <sz val="12"/>
      <name val="Times New Roman"/>
      <charset val="134"/>
    </font>
    <font>
      <sz val="10"/>
      <name val="Geneva"/>
      <charset val="134"/>
    </font>
    <font>
      <sz val="10"/>
      <name val="Helv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楷体_GB2312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2"/>
      <color indexed="9"/>
      <name val="楷体_GB2312"/>
      <charset val="134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0"/>
      <name val="MS Sans Serif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1"/>
      <color theme="1"/>
      <name val="Tahoma"/>
      <charset val="134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楷体_GB2312"/>
      <charset val="134"/>
    </font>
    <font>
      <b/>
      <sz val="15"/>
      <color indexed="54"/>
      <name val="宋体"/>
      <charset val="134"/>
    </font>
    <font>
      <b/>
      <sz val="13"/>
      <color indexed="56"/>
      <name val="楷体_GB2312"/>
      <charset val="134"/>
    </font>
    <font>
      <b/>
      <sz val="13"/>
      <color indexed="54"/>
      <name val="宋体"/>
      <charset val="134"/>
    </font>
    <font>
      <b/>
      <sz val="11"/>
      <color indexed="56"/>
      <name val="楷体_GB2312"/>
      <charset val="134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8"/>
      <color indexed="54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0"/>
      <name val="楷体"/>
      <charset val="134"/>
    </font>
    <font>
      <sz val="12"/>
      <color indexed="20"/>
      <name val="楷体_GB2312"/>
      <charset val="134"/>
    </font>
    <font>
      <sz val="11"/>
      <color rgb="FF9C0006"/>
      <name val="宋体"/>
      <charset val="134"/>
      <scheme val="minor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1"/>
      <color indexed="20"/>
      <name val="Tahoma"/>
      <charset val="134"/>
    </font>
    <font>
      <sz val="12"/>
      <color indexed="16"/>
      <name val="宋体"/>
      <charset val="134"/>
    </font>
    <font>
      <sz val="10"/>
      <color indexed="20"/>
      <name val="宋体"/>
      <charset val="134"/>
    </font>
    <font>
      <sz val="11"/>
      <color indexed="8"/>
      <name val="Calibri"/>
      <charset val="134"/>
    </font>
    <font>
      <sz val="12"/>
      <color theme="1"/>
      <name val="宋体"/>
      <charset val="134"/>
      <scheme val="minor"/>
    </font>
    <font>
      <b/>
      <sz val="9"/>
      <name val="Arial"/>
      <charset val="134"/>
    </font>
    <font>
      <sz val="12"/>
      <name val="官帕眉"/>
      <charset val="134"/>
    </font>
    <font>
      <sz val="12"/>
      <color indexed="17"/>
      <name val="楷体_GB2312"/>
      <charset val="134"/>
    </font>
    <font>
      <sz val="11"/>
      <color rgb="FF006100"/>
      <name val="宋体"/>
      <charset val="134"/>
      <scheme val="minor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1"/>
      <color indexed="17"/>
      <name val="Tahoma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1"/>
      <color rgb="FFFA7D00"/>
      <name val="宋体"/>
      <charset val="134"/>
      <scheme val="minor"/>
    </font>
    <font>
      <b/>
      <sz val="11"/>
      <color indexed="53"/>
      <name val="宋体"/>
      <charset val="134"/>
    </font>
    <font>
      <b/>
      <sz val="12"/>
      <color indexed="9"/>
      <name val="楷体_GB2312"/>
      <charset val="134"/>
    </font>
    <font>
      <b/>
      <sz val="11"/>
      <color theme="0"/>
      <name val="宋体"/>
      <charset val="134"/>
      <scheme val="minor"/>
    </font>
    <font>
      <b/>
      <sz val="11"/>
      <color indexed="42"/>
      <name val="宋体"/>
      <charset val="134"/>
    </font>
    <font>
      <i/>
      <sz val="12"/>
      <color indexed="23"/>
      <name val="楷体_GB2312"/>
      <charset val="134"/>
    </font>
    <font>
      <i/>
      <sz val="11"/>
      <color rgb="FF7F7F7F"/>
      <name val="宋体"/>
      <charset val="134"/>
      <scheme val="minor"/>
    </font>
    <font>
      <sz val="12"/>
      <color indexed="10"/>
      <name val="楷体_GB2312"/>
      <charset val="134"/>
    </font>
    <font>
      <sz val="11"/>
      <color rgb="FFFF0000"/>
      <name val="宋体"/>
      <charset val="134"/>
      <scheme val="minor"/>
    </font>
    <font>
      <sz val="12"/>
      <color indexed="52"/>
      <name val="楷体_GB2312"/>
      <charset val="134"/>
    </font>
    <font>
      <sz val="11"/>
      <color rgb="FFFA7D00"/>
      <name val="宋体"/>
      <charset val="134"/>
      <scheme val="minor"/>
    </font>
    <font>
      <sz val="11"/>
      <color indexed="53"/>
      <name val="宋体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sz val="11"/>
      <color rgb="FF9C6500"/>
      <name val="宋体"/>
      <charset val="134"/>
      <scheme val="minor"/>
    </font>
    <font>
      <sz val="11"/>
      <color indexed="19"/>
      <name val="宋体"/>
      <charset val="134"/>
    </font>
    <font>
      <b/>
      <sz val="12"/>
      <color indexed="63"/>
      <name val="楷体_GB2312"/>
      <charset val="134"/>
    </font>
    <font>
      <b/>
      <sz val="11"/>
      <color rgb="FF3F3F3F"/>
      <name val="宋体"/>
      <charset val="134"/>
      <scheme val="minor"/>
    </font>
    <font>
      <sz val="12"/>
      <color indexed="62"/>
      <name val="楷体_GB2312"/>
      <charset val="134"/>
    </font>
    <font>
      <sz val="11"/>
      <color rgb="FF3F3F76"/>
      <name val="宋体"/>
      <charset val="134"/>
      <scheme val="minor"/>
    </font>
    <font>
      <sz val="11"/>
      <color indexed="16"/>
      <name val="宋体"/>
      <charset val="134"/>
    </font>
    <font>
      <sz val="11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1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theme="5" tint="0.799340800195319"/>
        <bgColor indexed="64"/>
      </patternFill>
    </fill>
    <fill>
      <patternFill patternType="solid">
        <fgColor theme="6" tint="0.799340800195319"/>
        <bgColor indexed="64"/>
      </patternFill>
    </fill>
    <fill>
      <patternFill patternType="solid">
        <fgColor theme="7" tint="0.799340800195319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9" tint="0.7993408001953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8388622699667"/>
        <bgColor indexed="64"/>
      </patternFill>
    </fill>
    <fill>
      <patternFill patternType="solid">
        <fgColor theme="4" tint="0.398022400585955"/>
        <bgColor indexed="64"/>
      </patternFill>
    </fill>
    <fill>
      <patternFill patternType="solid">
        <fgColor theme="4" tint="0.397930845057527"/>
        <bgColor indexed="64"/>
      </patternFill>
    </fill>
    <fill>
      <patternFill patternType="solid">
        <fgColor theme="4" tint="0.398480178228095"/>
        <bgColor indexed="64"/>
      </patternFill>
    </fill>
    <fill>
      <patternFill patternType="solid">
        <fgColor theme="5" tint="0.398388622699667"/>
        <bgColor indexed="64"/>
      </patternFill>
    </fill>
    <fill>
      <patternFill patternType="solid">
        <fgColor theme="5" tint="0.398022400585955"/>
        <bgColor indexed="64"/>
      </patternFill>
    </fill>
    <fill>
      <patternFill patternType="solid">
        <fgColor theme="5" tint="0.397930845057527"/>
        <bgColor indexed="64"/>
      </patternFill>
    </fill>
    <fill>
      <patternFill patternType="solid">
        <fgColor theme="5" tint="0.398480178228095"/>
        <bgColor indexed="64"/>
      </patternFill>
    </fill>
    <fill>
      <patternFill patternType="solid">
        <fgColor theme="6" tint="0.398388622699667"/>
        <bgColor indexed="64"/>
      </patternFill>
    </fill>
    <fill>
      <patternFill patternType="solid">
        <fgColor theme="6" tint="0.398022400585955"/>
        <bgColor indexed="64"/>
      </patternFill>
    </fill>
    <fill>
      <patternFill patternType="solid">
        <fgColor theme="6" tint="0.397930845057527"/>
        <bgColor indexed="64"/>
      </patternFill>
    </fill>
    <fill>
      <patternFill patternType="solid">
        <fgColor theme="6" tint="0.398480178228095"/>
        <bgColor indexed="64"/>
      </patternFill>
    </fill>
    <fill>
      <patternFill patternType="solid">
        <fgColor theme="7" tint="0.398388622699667"/>
        <bgColor indexed="64"/>
      </patternFill>
    </fill>
    <fill>
      <patternFill patternType="solid">
        <fgColor theme="7" tint="0.398022400585955"/>
        <bgColor indexed="64"/>
      </patternFill>
    </fill>
    <fill>
      <patternFill patternType="solid">
        <fgColor theme="7" tint="0.397930845057527"/>
        <bgColor indexed="64"/>
      </patternFill>
    </fill>
    <fill>
      <patternFill patternType="solid">
        <fgColor theme="7" tint="0.398480178228095"/>
        <bgColor indexed="64"/>
      </patternFill>
    </fill>
    <fill>
      <patternFill patternType="solid">
        <fgColor theme="8" tint="0.398388622699667"/>
        <bgColor indexed="64"/>
      </patternFill>
    </fill>
    <fill>
      <patternFill patternType="solid">
        <fgColor theme="8" tint="0.398022400585955"/>
        <bgColor indexed="64"/>
      </patternFill>
    </fill>
    <fill>
      <patternFill patternType="solid">
        <fgColor theme="8" tint="0.397930845057527"/>
        <bgColor indexed="64"/>
      </patternFill>
    </fill>
    <fill>
      <patternFill patternType="solid">
        <fgColor theme="8" tint="0.398480178228095"/>
        <bgColor indexed="64"/>
      </patternFill>
    </fill>
    <fill>
      <patternFill patternType="solid">
        <fgColor theme="9" tint="0.398388622699667"/>
        <bgColor indexed="64"/>
      </patternFill>
    </fill>
    <fill>
      <patternFill patternType="solid">
        <fgColor theme="9" tint="0.398022400585955"/>
        <bgColor indexed="64"/>
      </patternFill>
    </fill>
    <fill>
      <patternFill patternType="solid">
        <fgColor theme="9" tint="0.397930845057527"/>
        <bgColor indexed="64"/>
      </patternFill>
    </fill>
    <fill>
      <patternFill patternType="solid">
        <fgColor theme="9" tint="0.39848017822809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8388622699667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7930845057527"/>
      </bottom>
      <diagonal/>
    </border>
    <border>
      <left/>
      <right/>
      <top/>
      <bottom style="medium">
        <color theme="4" tint="0.398022400585955"/>
      </bottom>
      <diagonal/>
    </border>
    <border>
      <left/>
      <right/>
      <top/>
      <bottom style="medium">
        <color theme="4" tint="0.39848017822809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0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28" fillId="0" borderId="0" applyBorder="0"/>
    <xf numFmtId="0" fontId="29" fillId="0" borderId="0"/>
    <xf numFmtId="0" fontId="29" fillId="0" borderId="0" applyBorder="0"/>
    <xf numFmtId="0" fontId="30" fillId="0" borderId="0"/>
    <xf numFmtId="0" fontId="30" fillId="0" borderId="0" applyBorder="0"/>
    <xf numFmtId="0" fontId="31" fillId="0" borderId="0"/>
    <xf numFmtId="0" fontId="31" fillId="0" borderId="0" applyBorder="0"/>
    <xf numFmtId="0" fontId="32" fillId="0" borderId="0"/>
    <xf numFmtId="0" fontId="32" fillId="0" borderId="0" applyBorder="0"/>
    <xf numFmtId="49" fontId="28" fillId="0" borderId="0" applyFont="0" applyFill="0" applyBorder="0" applyAlignment="0" applyProtection="0"/>
    <xf numFmtId="0" fontId="30" fillId="0" borderId="0">
      <protection locked="0"/>
    </xf>
    <xf numFmtId="0" fontId="30" fillId="0" borderId="0" applyBorder="0">
      <protection locked="0"/>
    </xf>
    <xf numFmtId="0" fontId="33" fillId="0" borderId="0"/>
    <xf numFmtId="0" fontId="33" fillId="0" borderId="0" applyBorder="0"/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34" fillId="0" borderId="0" applyFill="0" applyAlignment="0">
      <alignment vertical="center"/>
    </xf>
    <xf numFmtId="0" fontId="35" fillId="3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9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6" fillId="0" borderId="0" applyFill="0" applyAlignment="0">
      <alignment vertical="center"/>
    </xf>
    <xf numFmtId="0" fontId="39" fillId="62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5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3" borderId="0" applyNumberFormat="0" applyBorder="0" applyAlignment="0" applyProtection="0">
      <alignment vertical="center"/>
    </xf>
    <xf numFmtId="0" fontId="39" fillId="74" borderId="0" applyNumberFormat="0" applyBorder="0" applyAlignment="0" applyProtection="0">
      <alignment vertical="center"/>
    </xf>
    <xf numFmtId="0" fontId="39" fillId="75" borderId="0" applyNumberFormat="0" applyBorder="0" applyAlignment="0" applyProtection="0">
      <alignment vertical="center"/>
    </xf>
    <xf numFmtId="0" fontId="38" fillId="58" borderId="0" applyNumberFormat="0" applyBorder="0" applyAlignment="0" applyProtection="0">
      <alignment vertical="center"/>
    </xf>
    <xf numFmtId="0" fontId="39" fillId="76" borderId="0" applyNumberFormat="0" applyBorder="0" applyAlignment="0" applyProtection="0">
      <alignment vertical="center"/>
    </xf>
    <xf numFmtId="0" fontId="39" fillId="77" borderId="0" applyNumberFormat="0" applyBorder="0" applyAlignment="0" applyProtection="0">
      <alignment vertical="center"/>
    </xf>
    <xf numFmtId="0" fontId="39" fillId="78" borderId="0" applyNumberFormat="0" applyBorder="0" applyAlignment="0" applyProtection="0">
      <alignment vertical="center"/>
    </xf>
    <xf numFmtId="0" fontId="39" fillId="79" borderId="0" applyNumberFormat="0" applyBorder="0" applyAlignment="0" applyProtection="0">
      <alignment vertical="center"/>
    </xf>
    <xf numFmtId="0" fontId="38" fillId="59" borderId="0" applyNumberFormat="0" applyBorder="0" applyAlignment="0" applyProtection="0">
      <alignment vertical="center"/>
    </xf>
    <xf numFmtId="0" fontId="39" fillId="80" borderId="0" applyNumberFormat="0" applyBorder="0" applyAlignment="0" applyProtection="0">
      <alignment vertical="center"/>
    </xf>
    <xf numFmtId="0" fontId="39" fillId="81" borderId="0" applyNumberFormat="0" applyBorder="0" applyAlignment="0" applyProtection="0">
      <alignment vertical="center"/>
    </xf>
    <xf numFmtId="0" fontId="39" fillId="82" borderId="0" applyNumberFormat="0" applyBorder="0" applyAlignment="0" applyProtection="0">
      <alignment vertical="center"/>
    </xf>
    <xf numFmtId="0" fontId="39" fillId="83" borderId="0" applyNumberFormat="0" applyBorder="0" applyAlignment="0" applyProtection="0">
      <alignment vertical="center"/>
    </xf>
    <xf numFmtId="0" fontId="32" fillId="0" borderId="0">
      <protection locked="0"/>
    </xf>
    <xf numFmtId="0" fontId="32" fillId="0" borderId="0" applyBorder="0">
      <protection locked="0"/>
    </xf>
    <xf numFmtId="0" fontId="36" fillId="84" borderId="0" applyNumberFormat="0" applyBorder="0" applyAlignment="0" applyProtection="0">
      <alignment vertical="center"/>
    </xf>
    <xf numFmtId="0" fontId="40" fillId="85" borderId="0" applyNumberFormat="0" applyBorder="0" applyAlignment="0" applyProtection="0"/>
    <xf numFmtId="0" fontId="41" fillId="86" borderId="0" applyNumberFormat="0" applyBorder="0" applyAlignment="0" applyProtection="0"/>
    <xf numFmtId="0" fontId="41" fillId="87" borderId="0" applyNumberFormat="0" applyBorder="0" applyAlignment="0" applyProtection="0"/>
    <xf numFmtId="0" fontId="36" fillId="88" borderId="0" applyNumberFormat="0" applyBorder="0" applyAlignment="0" applyProtection="0">
      <alignment vertical="center"/>
    </xf>
    <xf numFmtId="0" fontId="40" fillId="89" borderId="0" applyNumberFormat="0" applyBorder="0" applyAlignment="0" applyProtection="0"/>
    <xf numFmtId="0" fontId="40" fillId="90" borderId="0" applyNumberFormat="0" applyBorder="0" applyAlignment="0" applyProtection="0"/>
    <xf numFmtId="0" fontId="41" fillId="91" borderId="0" applyNumberFormat="0" applyBorder="0" applyAlignment="0" applyProtection="0"/>
    <xf numFmtId="0" fontId="41" fillId="92" borderId="0" applyNumberFormat="0" applyBorder="0" applyAlignment="0" applyProtection="0"/>
    <xf numFmtId="0" fontId="36" fillId="93" borderId="0" applyNumberFormat="0" applyBorder="0" applyAlignment="0" applyProtection="0">
      <alignment vertical="center"/>
    </xf>
    <xf numFmtId="0" fontId="40" fillId="94" borderId="0" applyNumberFormat="0" applyBorder="0" applyAlignment="0" applyProtection="0"/>
    <xf numFmtId="0" fontId="41" fillId="90" borderId="0" applyNumberFormat="0" applyBorder="0" applyAlignment="0" applyProtection="0"/>
    <xf numFmtId="0" fontId="40" fillId="95" borderId="0" applyNumberFormat="0" applyBorder="0" applyAlignment="0" applyProtection="0"/>
    <xf numFmtId="0" fontId="41" fillId="96" borderId="0" applyNumberFormat="0" applyBorder="0" applyAlignment="0" applyProtection="0"/>
    <xf numFmtId="0" fontId="36" fillId="97" borderId="0" applyNumberFormat="0" applyBorder="0" applyAlignment="0" applyProtection="0">
      <alignment vertical="center"/>
    </xf>
    <xf numFmtId="0" fontId="40" fillId="98" borderId="0" applyNumberFormat="0" applyBorder="0" applyAlignment="0" applyProtection="0"/>
    <xf numFmtId="0" fontId="41" fillId="98" borderId="0" applyNumberFormat="0" applyBorder="0" applyAlignment="0" applyProtection="0"/>
    <xf numFmtId="0" fontId="41" fillId="99" borderId="0" applyNumberFormat="0" applyBorder="0" applyAlignment="0" applyProtection="0"/>
    <xf numFmtId="0" fontId="42" fillId="0" borderId="0">
      <alignment horizontal="center" wrapText="1"/>
      <protection locked="0"/>
    </xf>
    <xf numFmtId="0" fontId="42" fillId="0" borderId="0" applyBorder="0">
      <alignment horizontal="center" wrapText="1"/>
      <protection locked="0"/>
    </xf>
    <xf numFmtId="0" fontId="43" fillId="37" borderId="0" applyNumberFormat="0" applyBorder="0" applyAlignment="0" applyProtection="0">
      <alignment vertical="center"/>
    </xf>
    <xf numFmtId="176" fontId="44" fillId="0" borderId="0" applyFill="0" applyBorder="0" applyAlignment="0"/>
    <xf numFmtId="0" fontId="45" fillId="54" borderId="15" applyNumberFormat="0" applyAlignment="0" applyProtection="0">
      <alignment vertical="center"/>
    </xf>
    <xf numFmtId="0" fontId="46" fillId="100" borderId="16" applyNumberFormat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47" fillId="0" borderId="0"/>
    <xf numFmtId="178" fontId="47" fillId="0" borderId="0" applyBorder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47" fillId="0" borderId="0"/>
    <xf numFmtId="182" fontId="47" fillId="0" borderId="0" applyBorder="0"/>
    <xf numFmtId="0" fontId="48" fillId="0" borderId="0" applyProtection="0"/>
    <xf numFmtId="0" fontId="48" fillId="0" borderId="0" applyBorder="0" applyProtection="0"/>
    <xf numFmtId="183" fontId="47" fillId="0" borderId="0"/>
    <xf numFmtId="183" fontId="47" fillId="0" borderId="0" applyBorder="0"/>
    <xf numFmtId="0" fontId="49" fillId="0" borderId="0" applyNumberFormat="0" applyFill="0" applyBorder="0" applyAlignment="0" applyProtection="0">
      <alignment vertical="center"/>
    </xf>
    <xf numFmtId="2" fontId="48" fillId="0" borderId="0" applyProtection="0"/>
    <xf numFmtId="2" fontId="48" fillId="0" borderId="0" applyBorder="0" applyProtection="0"/>
    <xf numFmtId="0" fontId="50" fillId="38" borderId="0" applyNumberFormat="0" applyBorder="0" applyAlignment="0" applyProtection="0">
      <alignment vertical="center"/>
    </xf>
    <xf numFmtId="38" fontId="51" fillId="54" borderId="0" applyNumberFormat="0" applyBorder="0" applyAlignment="0" applyProtection="0"/>
    <xf numFmtId="0" fontId="52" fillId="0" borderId="17" applyNumberFormat="0" applyAlignment="0" applyProtection="0">
      <alignment horizontal="left" vertical="center"/>
    </xf>
    <xf numFmtId="0" fontId="52" fillId="0" borderId="4">
      <alignment horizontal="left" vertical="center"/>
    </xf>
    <xf numFmtId="0" fontId="53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Protection="0"/>
    <xf numFmtId="0" fontId="56" fillId="0" borderId="0" applyBorder="0" applyProtection="0"/>
    <xf numFmtId="0" fontId="52" fillId="0" borderId="0" applyProtection="0"/>
    <xf numFmtId="0" fontId="52" fillId="0" borderId="0" applyBorder="0" applyProtection="0"/>
    <xf numFmtId="0" fontId="57" fillId="41" borderId="15" applyNumberFormat="0" applyAlignment="0" applyProtection="0">
      <alignment vertical="center"/>
    </xf>
    <xf numFmtId="10" fontId="51" fillId="43" borderId="6" applyNumberFormat="0" applyBorder="0" applyAlignment="0" applyProtection="0"/>
    <xf numFmtId="184" fontId="58" fillId="101" borderId="0"/>
    <xf numFmtId="184" fontId="58" fillId="101" borderId="0" applyBorder="0"/>
    <xf numFmtId="0" fontId="59" fillId="0" borderId="21" applyNumberFormat="0" applyFill="0" applyAlignment="0" applyProtection="0">
      <alignment vertical="center"/>
    </xf>
    <xf numFmtId="184" fontId="60" fillId="102" borderId="0"/>
    <xf numFmtId="184" fontId="60" fillId="102" borderId="0" applyBorder="0"/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185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6" fontId="61" fillId="0" borderId="0" applyFont="0" applyFill="0" applyBorder="0" applyAlignment="0" applyProtection="0"/>
    <xf numFmtId="187" fontId="61" fillId="0" borderId="0" applyFont="0" applyFill="0" applyBorder="0" applyAlignment="0" applyProtection="0"/>
    <xf numFmtId="188" fontId="28" fillId="0" borderId="0" applyFont="0" applyFill="0" applyBorder="0" applyAlignment="0" applyProtection="0"/>
    <xf numFmtId="0" fontId="62" fillId="55" borderId="0" applyNumberFormat="0" applyBorder="0" applyAlignment="0" applyProtection="0">
      <alignment vertical="center"/>
    </xf>
    <xf numFmtId="0" fontId="47" fillId="0" borderId="0"/>
    <xf numFmtId="0" fontId="47" fillId="0" borderId="0" applyBorder="0"/>
    <xf numFmtId="37" fontId="63" fillId="0" borderId="0"/>
    <xf numFmtId="37" fontId="63" fillId="0" borderId="0" applyBorder="0"/>
    <xf numFmtId="0" fontId="58" fillId="0" borderId="0"/>
    <xf numFmtId="189" fontId="28" fillId="0" borderId="0"/>
    <xf numFmtId="189" fontId="28" fillId="0" borderId="0" applyBorder="0"/>
    <xf numFmtId="0" fontId="0" fillId="0" borderId="0">
      <alignment vertical="center"/>
    </xf>
    <xf numFmtId="0" fontId="33" fillId="0" borderId="0">
      <alignment vertical="center"/>
    </xf>
    <xf numFmtId="0" fontId="64" fillId="0" borderId="0">
      <alignment vertical="center"/>
    </xf>
    <xf numFmtId="0" fontId="33" fillId="43" borderId="22" applyNumberFormat="0" applyFont="0" applyAlignment="0" applyProtection="0">
      <alignment vertical="center"/>
    </xf>
    <xf numFmtId="0" fontId="34" fillId="43" borderId="22" applyNumberFormat="0" applyFont="0" applyAlignment="0" applyProtection="0">
      <alignment vertical="center"/>
    </xf>
    <xf numFmtId="0" fontId="65" fillId="54" borderId="23" applyNumberFormat="0" applyAlignment="0" applyProtection="0">
      <alignment vertical="center"/>
    </xf>
    <xf numFmtId="14" fontId="42" fillId="0" borderId="0">
      <alignment horizontal="center" wrapText="1"/>
      <protection locked="0"/>
    </xf>
    <xf numFmtId="14" fontId="42" fillId="0" borderId="0" applyBorder="0">
      <alignment horizontal="center" wrapText="1"/>
      <protection locked="0"/>
    </xf>
    <xf numFmtId="10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190" fontId="28" fillId="0" borderId="0" applyFont="0" applyFill="0" applyProtection="0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6" fillId="0" borderId="24">
      <alignment horizontal="center"/>
    </xf>
    <xf numFmtId="3" fontId="61" fillId="0" borderId="0" applyFont="0" applyFill="0" applyBorder="0" applyAlignment="0" applyProtection="0"/>
    <xf numFmtId="0" fontId="61" fillId="103" borderId="0" applyNumberFormat="0" applyFont="0" applyBorder="0" applyAlignment="0" applyProtection="0"/>
    <xf numFmtId="0" fontId="33" fillId="0" borderId="0" applyNumberFormat="0" applyFill="0" applyBorder="0" applyAlignment="0" applyProtection="0"/>
    <xf numFmtId="0" fontId="67" fillId="104" borderId="25">
      <protection locked="0"/>
    </xf>
    <xf numFmtId="0" fontId="68" fillId="0" borderId="0"/>
    <xf numFmtId="0" fontId="69" fillId="0" borderId="0" applyNumberForma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48" fillId="0" borderId="27" applyProtection="0"/>
    <xf numFmtId="0" fontId="7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191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0" fontId="28" fillId="0" borderId="5" applyNumberFormat="0" applyFill="0" applyProtection="0">
      <alignment horizontal="right"/>
    </xf>
    <xf numFmtId="0" fontId="72" fillId="0" borderId="18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73" fillId="0" borderId="29" applyBorder="0" applyAlignment="0">
      <alignment vertical="center"/>
    </xf>
    <xf numFmtId="0" fontId="74" fillId="0" borderId="1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75" fillId="0" borderId="31" applyBorder="0" applyAlignment="0">
      <alignment vertical="center"/>
    </xf>
    <xf numFmtId="0" fontId="76" fillId="0" borderId="20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77" fillId="0" borderId="33" applyBorder="0" applyAlignment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7" fillId="0" borderId="0" applyAlignment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Alignment="0">
      <alignment vertical="center"/>
    </xf>
    <xf numFmtId="0" fontId="80" fillId="0" borderId="5" applyNumberFormat="0" applyFill="0" applyProtection="0">
      <alignment horizontal="center"/>
    </xf>
    <xf numFmtId="0" fontId="81" fillId="0" borderId="0" applyNumberFormat="0" applyFill="0" applyBorder="0" applyAlignment="0" applyProtection="0">
      <alignment vertical="center"/>
    </xf>
    <xf numFmtId="0" fontId="82" fillId="0" borderId="37" applyNumberFormat="0" applyFill="0" applyAlignment="0" applyProtection="0">
      <alignment vertical="center"/>
    </xf>
    <xf numFmtId="0" fontId="83" fillId="0" borderId="19" applyNumberFormat="0" applyFill="0" applyAlignment="0" applyProtection="0">
      <alignment vertical="center"/>
    </xf>
    <xf numFmtId="0" fontId="84" fillId="0" borderId="38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/>
    <xf numFmtId="0" fontId="85" fillId="0" borderId="39" applyNumberFormat="0" applyFill="0" applyProtection="0">
      <alignment horizontal="center"/>
    </xf>
    <xf numFmtId="0" fontId="86" fillId="37" borderId="0" applyNumberFormat="0" applyBorder="0" applyAlignment="0" applyProtection="0">
      <alignment vertical="center"/>
    </xf>
    <xf numFmtId="0" fontId="87" fillId="10" borderId="0" applyNumberFormat="0" applyBorder="0" applyAlignment="0" applyProtection="0">
      <alignment vertical="center"/>
    </xf>
    <xf numFmtId="0" fontId="70" fillId="0" borderId="0" applyFill="0" applyAlignment="0">
      <alignment vertical="center"/>
    </xf>
    <xf numFmtId="0" fontId="88" fillId="39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90" fillId="54" borderId="0" applyNumberFormat="0" applyBorder="0" applyAlignment="0" applyProtection="0">
      <alignment vertical="center"/>
    </xf>
    <xf numFmtId="0" fontId="90" fillId="37" borderId="0" applyNumberFormat="0" applyBorder="0" applyAlignment="0" applyProtection="0">
      <alignment vertical="center"/>
    </xf>
    <xf numFmtId="0" fontId="91" fillId="105" borderId="0" applyNumberFormat="0" applyBorder="0" applyAlignment="0" applyProtection="0"/>
    <xf numFmtId="0" fontId="89" fillId="37" borderId="0" applyNumberFormat="0" applyBorder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0" fontId="92" fillId="3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33" fillId="0" borderId="0" applyBorder="0">
      <alignment vertical="center"/>
    </xf>
    <xf numFmtId="0" fontId="34" fillId="0" borderId="0">
      <alignment vertical="center"/>
    </xf>
    <xf numFmtId="0" fontId="93" fillId="0" borderId="0" applyFill="0" applyProtection="0"/>
    <xf numFmtId="0" fontId="44" fillId="0" borderId="0"/>
    <xf numFmtId="0" fontId="34" fillId="0" borderId="0" applyAlignment="0">
      <alignment vertical="center"/>
    </xf>
    <xf numFmtId="0" fontId="33" fillId="0" borderId="0">
      <protection locked="0"/>
    </xf>
    <xf numFmtId="0" fontId="34" fillId="0" borderId="0" applyBorder="0">
      <alignment vertical="center"/>
    </xf>
    <xf numFmtId="0" fontId="94" fillId="0" borderId="0"/>
    <xf numFmtId="0" fontId="7" fillId="0" borderId="0"/>
    <xf numFmtId="0" fontId="0" fillId="0" borderId="0" applyBorder="0">
      <alignment vertical="center"/>
    </xf>
    <xf numFmtId="0" fontId="95" fillId="0" borderId="0" applyNumberFormat="0" applyFill="0" applyBorder="0" applyAlignment="0" applyProtection="0"/>
    <xf numFmtId="0" fontId="37" fillId="88" borderId="0" applyNumberFormat="0" applyBorder="0" applyAlignment="0" applyProtection="0">
      <alignment vertical="center"/>
    </xf>
    <xf numFmtId="0" fontId="37" fillId="93" borderId="0" applyNumberFormat="0" applyBorder="0" applyAlignment="0" applyProtection="0">
      <alignment vertical="center"/>
    </xf>
    <xf numFmtId="0" fontId="37" fillId="106" borderId="0" applyNumberFormat="0" applyBorder="0" applyAlignment="0" applyProtection="0">
      <alignment vertical="center"/>
    </xf>
    <xf numFmtId="0" fontId="37" fillId="97" borderId="0" applyNumberFormat="0" applyBorder="0" applyAlignment="0" applyProtection="0">
      <alignment vertical="center"/>
    </xf>
    <xf numFmtId="9" fontId="96" fillId="0" borderId="0" applyFont="0" applyFill="0" applyBorder="0" applyAlignment="0" applyProtection="0"/>
    <xf numFmtId="0" fontId="97" fillId="38" borderId="0" applyNumberFormat="0" applyBorder="0" applyAlignment="0" applyProtection="0">
      <alignment vertical="center"/>
    </xf>
    <xf numFmtId="0" fontId="98" fillId="9" borderId="0" applyNumberFormat="0" applyBorder="0" applyAlignment="0" applyProtection="0">
      <alignment vertical="center"/>
    </xf>
    <xf numFmtId="0" fontId="50" fillId="0" borderId="0" applyFill="0" applyAlignment="0">
      <alignment vertical="center"/>
    </xf>
    <xf numFmtId="0" fontId="99" fillId="40" borderId="0" applyNumberFormat="0" applyBorder="0" applyAlignment="0" applyProtection="0">
      <alignment vertical="center"/>
    </xf>
    <xf numFmtId="0" fontId="10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01" fillId="54" borderId="0" applyNumberFormat="0" applyBorder="0" applyAlignment="0" applyProtection="0">
      <alignment vertical="center"/>
    </xf>
    <xf numFmtId="0" fontId="101" fillId="38" borderId="0" applyNumberFormat="0" applyBorder="0" applyAlignment="0" applyProtection="0">
      <alignment vertical="center"/>
    </xf>
    <xf numFmtId="0" fontId="99" fillId="94" borderId="0" applyNumberFormat="0" applyBorder="0" applyAlignment="0" applyProtection="0"/>
    <xf numFmtId="0" fontId="100" fillId="38" borderId="0" applyNumberFormat="0" applyBorder="0" applyAlignment="0" applyProtection="0">
      <alignment vertical="center"/>
    </xf>
    <xf numFmtId="0" fontId="99" fillId="38" borderId="0" applyNumberFormat="0" applyBorder="0" applyAlignment="0" applyProtection="0">
      <alignment vertical="center"/>
    </xf>
    <xf numFmtId="0" fontId="102" fillId="40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104" fillId="0" borderId="26" applyNumberFormat="0" applyFill="0" applyAlignment="0" applyProtection="0">
      <alignment vertical="center"/>
    </xf>
    <xf numFmtId="0" fontId="2" fillId="0" borderId="14" applyNumberFormat="0" applyFill="0" applyAlignment="0" applyProtection="0">
      <alignment vertical="center"/>
    </xf>
    <xf numFmtId="0" fontId="70" fillId="0" borderId="40" applyBorder="0" applyAlignment="0">
      <alignment vertical="center"/>
    </xf>
    <xf numFmtId="44" fontId="33" fillId="0" borderId="0" applyFont="0" applyFill="0" applyBorder="0" applyAlignment="0" applyProtection="0">
      <alignment vertical="center"/>
    </xf>
    <xf numFmtId="19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0" fontId="105" fillId="54" borderId="15" applyNumberFormat="0" applyAlignment="0" applyProtection="0">
      <alignment vertical="center"/>
    </xf>
    <xf numFmtId="0" fontId="106" fillId="7" borderId="10" applyNumberFormat="0" applyAlignment="0" applyProtection="0">
      <alignment vertical="center"/>
    </xf>
    <xf numFmtId="0" fontId="107" fillId="0" borderId="15" applyFill="0" applyBorder="0" applyAlignment="0">
      <alignment vertical="center"/>
    </xf>
    <xf numFmtId="0" fontId="45" fillId="42" borderId="15" applyNumberFormat="0" applyAlignment="0" applyProtection="0">
      <alignment vertical="center"/>
    </xf>
    <xf numFmtId="0" fontId="108" fillId="100" borderId="16" applyNumberFormat="0" applyAlignment="0" applyProtection="0">
      <alignment vertical="center"/>
    </xf>
    <xf numFmtId="0" fontId="109" fillId="8" borderId="12" applyNumberFormat="0" applyAlignment="0" applyProtection="0">
      <alignment vertical="center"/>
    </xf>
    <xf numFmtId="0" fontId="46" fillId="0" borderId="16" applyFill="0" applyBorder="0" applyAlignment="0">
      <alignment vertical="center"/>
    </xf>
    <xf numFmtId="0" fontId="110" fillId="100" borderId="16" applyNumberFormat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49" fillId="0" borderId="0" applyAlignment="0">
      <alignment vertical="center"/>
    </xf>
    <xf numFmtId="0" fontId="85" fillId="0" borderId="39" applyNumberFormat="0" applyFill="0" applyProtection="0">
      <alignment horizontal="left"/>
    </xf>
    <xf numFmtId="0" fontId="11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71" fillId="0" borderId="0" applyAlignment="0">
      <alignment vertical="center"/>
    </xf>
    <xf numFmtId="0" fontId="115" fillId="0" borderId="21" applyNumberFormat="0" applyFill="0" applyAlignment="0" applyProtection="0">
      <alignment vertical="center"/>
    </xf>
    <xf numFmtId="0" fontId="116" fillId="0" borderId="13" applyNumberFormat="0" applyFill="0" applyAlignment="0" applyProtection="0">
      <alignment vertical="center"/>
    </xf>
    <xf numFmtId="0" fontId="117" fillId="0" borderId="21" applyBorder="0" applyAlignment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179" fontId="33" fillId="0" borderId="0">
      <protection locked="0"/>
    </xf>
    <xf numFmtId="43" fontId="34" fillId="0" borderId="0" applyAlignment="0">
      <alignment vertical="center"/>
    </xf>
    <xf numFmtId="43" fontId="33" fillId="0" borderId="0" applyFon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9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6" fillId="0" borderId="0"/>
    <xf numFmtId="0" fontId="118" fillId="107" borderId="0" applyNumberFormat="0" applyBorder="0" applyAlignment="0" applyProtection="0"/>
    <xf numFmtId="0" fontId="118" fillId="108" borderId="0" applyNumberFormat="0" applyBorder="0" applyAlignment="0" applyProtection="0"/>
    <xf numFmtId="0" fontId="118" fillId="109" borderId="0" applyNumberFormat="0" applyBorder="0" applyAlignment="0" applyProtection="0"/>
    <xf numFmtId="0" fontId="38" fillId="8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8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9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9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98" fontId="28" fillId="0" borderId="39" applyFill="0" applyProtection="0">
      <alignment horizontal="right"/>
    </xf>
    <xf numFmtId="0" fontId="28" fillId="0" borderId="5" applyNumberFormat="0" applyFill="0" applyProtection="0">
      <alignment horizontal="left"/>
    </xf>
    <xf numFmtId="0" fontId="119" fillId="55" borderId="0" applyNumberFormat="0" applyBorder="0" applyAlignment="0" applyProtection="0">
      <alignment vertical="center"/>
    </xf>
    <xf numFmtId="0" fontId="120" fillId="11" borderId="0" applyNumberFormat="0" applyBorder="0" applyAlignment="0" applyProtection="0">
      <alignment vertical="center"/>
    </xf>
    <xf numFmtId="0" fontId="121" fillId="0" borderId="0" applyFill="0" applyAlignment="0">
      <alignment vertical="center"/>
    </xf>
    <xf numFmtId="0" fontId="122" fillId="54" borderId="23" applyNumberFormat="0" applyAlignment="0" applyProtection="0">
      <alignment vertical="center"/>
    </xf>
    <xf numFmtId="0" fontId="123" fillId="7" borderId="11" applyNumberFormat="0" applyAlignment="0" applyProtection="0">
      <alignment vertical="center"/>
    </xf>
    <xf numFmtId="0" fontId="65" fillId="0" borderId="23" applyFill="0" applyBorder="0" applyAlignment="0">
      <alignment vertical="center"/>
    </xf>
    <xf numFmtId="0" fontId="124" fillId="41" borderId="15" applyNumberFormat="0" applyAlignment="0" applyProtection="0">
      <alignment vertical="center"/>
    </xf>
    <xf numFmtId="0" fontId="125" fillId="6" borderId="10" applyNumberFormat="0" applyAlignment="0" applyProtection="0">
      <alignment vertical="center"/>
    </xf>
    <xf numFmtId="0" fontId="126" fillId="0" borderId="15" applyFill="0" applyBorder="0" applyAlignment="0">
      <alignment vertical="center"/>
    </xf>
    <xf numFmtId="0" fontId="65" fillId="42" borderId="23" applyNumberFormat="0" applyAlignment="0" applyProtection="0">
      <alignment vertical="center"/>
    </xf>
    <xf numFmtId="1" fontId="28" fillId="0" borderId="39" applyFill="0" applyProtection="0">
      <alignment horizontal="center"/>
    </xf>
    <xf numFmtId="1" fontId="127" fillId="0" borderId="6">
      <alignment vertical="center"/>
      <protection locked="0"/>
    </xf>
    <xf numFmtId="0" fontId="128" fillId="0" borderId="0"/>
    <xf numFmtId="0" fontId="128" fillId="0" borderId="0" applyBorder="0"/>
    <xf numFmtId="199" fontId="127" fillId="0" borderId="6">
      <alignment vertical="center"/>
      <protection locked="0"/>
    </xf>
    <xf numFmtId="0" fontId="61" fillId="0" borderId="0"/>
    <xf numFmtId="0" fontId="0" fillId="5" borderId="7" applyNumberFormat="0" applyFont="0" applyAlignment="0" applyProtection="0">
      <alignment vertical="center"/>
    </xf>
    <xf numFmtId="0" fontId="34" fillId="0" borderId="22" applyFill="0" applyBorder="0" applyAlignment="0">
      <alignment vertical="center"/>
    </xf>
    <xf numFmtId="0" fontId="70" fillId="0" borderId="41" applyNumberFormat="0" applyFill="0" applyAlignment="0" applyProtection="0">
      <alignment vertical="center"/>
    </xf>
    <xf numFmtId="38" fontId="129" fillId="0" borderId="0" applyFont="0" applyFill="0" applyBorder="0" applyAlignment="0" applyProtection="0"/>
    <xf numFmtId="4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200" fontId="6" fillId="0" borderId="6" xfId="0" applyNumberFormat="1" applyFont="1" applyBorder="1" applyAlignment="1">
      <alignment horizontal="center" vertical="center" wrapText="1"/>
    </xf>
    <xf numFmtId="200" fontId="6" fillId="0" borderId="6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200" fontId="4" fillId="3" borderId="6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200" fontId="6" fillId="0" borderId="6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>
      <alignment vertical="center"/>
    </xf>
    <xf numFmtId="200" fontId="5" fillId="4" borderId="6" xfId="0" applyNumberFormat="1" applyFont="1" applyFill="1" applyBorder="1" applyAlignment="1">
      <alignment horizontal="right" vertical="center"/>
    </xf>
    <xf numFmtId="201" fontId="6" fillId="0" borderId="6" xfId="0" applyNumberFormat="1" applyFont="1" applyBorder="1" applyAlignment="1">
      <alignment horizontal="center" vertical="center"/>
    </xf>
    <xf numFmtId="202" fontId="7" fillId="0" borderId="6" xfId="0" applyNumberFormat="1" applyFont="1" applyBorder="1" applyAlignment="1">
      <alignment horizontal="right" vertical="center"/>
    </xf>
    <xf numFmtId="200" fontId="6" fillId="0" borderId="6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200" fontId="0" fillId="0" borderId="0" xfId="0" applyNumberFormat="1">
      <alignment vertical="center"/>
    </xf>
    <xf numFmtId="201" fontId="4" fillId="3" borderId="6" xfId="0" applyNumberFormat="1" applyFont="1" applyFill="1" applyBorder="1" applyAlignment="1">
      <alignment horizontal="center" vertical="center"/>
    </xf>
    <xf numFmtId="200" fontId="4" fillId="3" borderId="6" xfId="0" applyNumberFormat="1" applyFont="1" applyFill="1" applyBorder="1" applyAlignment="1">
      <alignment horizontal="center" vertical="center"/>
    </xf>
    <xf numFmtId="200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202" fontId="6" fillId="0" borderId="6" xfId="0" applyNumberFormat="1" applyFont="1" applyBorder="1" applyAlignment="1">
      <alignment horizontal="right" vertical="center"/>
    </xf>
    <xf numFmtId="200" fontId="5" fillId="4" borderId="6" xfId="0" applyNumberFormat="1" applyFont="1" applyFill="1" applyBorder="1" applyAlignment="1">
      <alignment horizontal="center" vertical="center"/>
    </xf>
  </cellXfs>
  <cellStyles count="4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" xfId="49"/>
    <cellStyle name="?鹎%U龡&amp;H?_x0008__x001c__x001c_?_x0007__x0001__x0001_ 2" xfId="50"/>
    <cellStyle name="_0202" xfId="51"/>
    <cellStyle name="_0202 3 2" xfId="52"/>
    <cellStyle name="_20100326高清市院遂宁检察院1080P配置清单26日改" xfId="53"/>
    <cellStyle name="_20100326高清市院遂宁检察院1080P配置清单26日改 2" xfId="54"/>
    <cellStyle name="_80402附件2-3及办法附件1" xfId="55"/>
    <cellStyle name="_80402附件2-3及办法附件1 3 2" xfId="56"/>
    <cellStyle name="_Book1_2" xfId="57"/>
    <cellStyle name="_Book1_2 2" xfId="58"/>
    <cellStyle name="_Book1_4" xfId="59"/>
    <cellStyle name="_计财部审批要件" xfId="60"/>
    <cellStyle name="_计财部审批要件 2" xfId="61"/>
    <cellStyle name="0,0_x000d__x000a_NA_x000d__x000a_" xfId="62"/>
    <cellStyle name="0,0_x000d__x000a_NA_x000d__x000a_ 2 4" xfId="63"/>
    <cellStyle name="20% - Accent1" xfId="64"/>
    <cellStyle name="20% - Accent2" xfId="65"/>
    <cellStyle name="20% - Accent3" xfId="66"/>
    <cellStyle name="20% - Accent4" xfId="67"/>
    <cellStyle name="20% - Accent5" xfId="68"/>
    <cellStyle name="20% - Accent6" xfId="69"/>
    <cellStyle name="20% - 輔色1" xfId="70"/>
    <cellStyle name="20% - 輔色3" xfId="71"/>
    <cellStyle name="20% - 强调文字颜色 1 2" xfId="72"/>
    <cellStyle name="20% - 强调文字颜色 1 3" xfId="73"/>
    <cellStyle name="20% - 强调文字颜色 1 3 2" xfId="74"/>
    <cellStyle name="20% - 强调文字颜色 2 2" xfId="75"/>
    <cellStyle name="20% - 强调文字颜色 2 3" xfId="76"/>
    <cellStyle name="20% - 强调文字颜色 3 2" xfId="77"/>
    <cellStyle name="20% - 强调文字颜色 3 3" xfId="78"/>
    <cellStyle name="20% - 强调文字颜色 4 2" xfId="79"/>
    <cellStyle name="20% - 强调文字颜色 4 3" xfId="80"/>
    <cellStyle name="20% - 强调文字颜色 5 2" xfId="81"/>
    <cellStyle name="20% - 强调文字颜色 5 3" xfId="82"/>
    <cellStyle name="20% - 强调文字颜色 6 2" xfId="83"/>
    <cellStyle name="20% - 强调文字颜色 6 3" xfId="84"/>
    <cellStyle name="40% - Accent1" xfId="85"/>
    <cellStyle name="40% - Accent2" xfId="86"/>
    <cellStyle name="40% - Accent3" xfId="87"/>
    <cellStyle name="40% - Accent6" xfId="88"/>
    <cellStyle name="40% - 輔色1" xfId="89"/>
    <cellStyle name="40% - 輔色3" xfId="90"/>
    <cellStyle name="40% - 强调文字颜色 1 2" xfId="91"/>
    <cellStyle name="40% - 强调文字颜色 1 3" xfId="92"/>
    <cellStyle name="40% - 强调文字颜色 2 2" xfId="93"/>
    <cellStyle name="40% - 强调文字颜色 2 3" xfId="94"/>
    <cellStyle name="40% - 强调文字颜色 3 2" xfId="95"/>
    <cellStyle name="40% - 强调文字颜色 3 3" xfId="96"/>
    <cellStyle name="40% - 强调文字颜色 4 3" xfId="97"/>
    <cellStyle name="40% - 强调文字颜色 5 3" xfId="98"/>
    <cellStyle name="40% - 强调文字颜色 6 2" xfId="99"/>
    <cellStyle name="40% - 强调文字颜色 6 3" xfId="100"/>
    <cellStyle name="60% - Accent1" xfId="101"/>
    <cellStyle name="60% - Accent2" xfId="102"/>
    <cellStyle name="60% - Accent3" xfId="103"/>
    <cellStyle name="60% - Accent4" xfId="104"/>
    <cellStyle name="60% - Accent5" xfId="105"/>
    <cellStyle name="60% - Accent6" xfId="106"/>
    <cellStyle name="60% - 輔色1" xfId="107"/>
    <cellStyle name="60% - 輔色2" xfId="108"/>
    <cellStyle name="60% - 輔色3" xfId="109"/>
    <cellStyle name="60% - 輔色4" xfId="110"/>
    <cellStyle name="60% - 輔色6" xfId="111"/>
    <cellStyle name="60% - 强调文字颜色 1 2" xfId="112"/>
    <cellStyle name="60% - 强调文字颜色 1 3" xfId="113"/>
    <cellStyle name="60% - 强调文字颜色 1 3 10" xfId="114"/>
    <cellStyle name="60% - 强调文字颜色 1 3 2" xfId="115"/>
    <cellStyle name="60% - 强调文字颜色 1 3 3 2 2" xfId="116"/>
    <cellStyle name="60% - 强调文字颜色 1 3 3 2 4" xfId="117"/>
    <cellStyle name="60% - 强调文字颜色 2 2" xfId="118"/>
    <cellStyle name="60% - 强调文字颜色 2 3" xfId="119"/>
    <cellStyle name="60% - 强调文字颜色 2 3 10" xfId="120"/>
    <cellStyle name="60% - 强调文字颜色 2 3 3 2 2" xfId="121"/>
    <cellStyle name="60% - 强调文字颜色 2 3 3 2 4" xfId="122"/>
    <cellStyle name="60% - 强调文字颜色 3 2" xfId="123"/>
    <cellStyle name="60% - 强调文字颜色 3 3" xfId="124"/>
    <cellStyle name="60% - 强调文字颜色 3 3 10" xfId="125"/>
    <cellStyle name="60% - 强调文字颜色 3 3 3 2 2" xfId="126"/>
    <cellStyle name="60% - 强调文字颜色 3 3 3 2 4" xfId="127"/>
    <cellStyle name="60% - 强调文字颜色 4 2" xfId="128"/>
    <cellStyle name="60% - 强调文字颜色 4 3" xfId="129"/>
    <cellStyle name="60% - 强调文字颜色 4 3 10" xfId="130"/>
    <cellStyle name="60% - 强调文字颜色 4 3 3 2 2" xfId="131"/>
    <cellStyle name="60% - 强调文字颜色 4 3 3 2 4" xfId="132"/>
    <cellStyle name="60% - 强调文字颜色 5 2" xfId="133"/>
    <cellStyle name="60% - 强调文字颜色 5 3" xfId="134"/>
    <cellStyle name="60% - 强调文字颜色 5 3 10" xfId="135"/>
    <cellStyle name="60% - 强调文字颜色 5 3 3 2 2" xfId="136"/>
    <cellStyle name="60% - 强调文字颜色 5 3 3 2 4" xfId="137"/>
    <cellStyle name="60% - 强调文字颜色 6 2" xfId="138"/>
    <cellStyle name="60% - 强调文字颜色 6 3" xfId="139"/>
    <cellStyle name="60% - 强调文字颜色 6 3 10" xfId="140"/>
    <cellStyle name="60% - 强调文字颜色 6 3 3 2 2" xfId="141"/>
    <cellStyle name="60% - 强调文字颜色 6 3 3 2 4" xfId="142"/>
    <cellStyle name="6mal" xfId="143"/>
    <cellStyle name="6mal 2" xfId="144"/>
    <cellStyle name="Accent1" xfId="145"/>
    <cellStyle name="Accent1 - 20%" xfId="146"/>
    <cellStyle name="Accent1 - 60%" xfId="147"/>
    <cellStyle name="Accent1 26" xfId="148"/>
    <cellStyle name="Accent2" xfId="149"/>
    <cellStyle name="Accent2 - 20%" xfId="150"/>
    <cellStyle name="Accent2 - 40%" xfId="151"/>
    <cellStyle name="Accent2 - 60%" xfId="152"/>
    <cellStyle name="Accent2 26" xfId="153"/>
    <cellStyle name="Accent3" xfId="154"/>
    <cellStyle name="Accent3 - 40%" xfId="155"/>
    <cellStyle name="Accent3 - 60%" xfId="156"/>
    <cellStyle name="Accent5 - 20%" xfId="157"/>
    <cellStyle name="Accent5 26" xfId="158"/>
    <cellStyle name="Accent6" xfId="159"/>
    <cellStyle name="Accent6 - 40%" xfId="160"/>
    <cellStyle name="Accent6 - 60%" xfId="161"/>
    <cellStyle name="Accent6 26" xfId="162"/>
    <cellStyle name="args.style" xfId="163"/>
    <cellStyle name="args.style 2" xfId="164"/>
    <cellStyle name="Bad" xfId="165"/>
    <cellStyle name="Calc Currency (0)" xfId="166"/>
    <cellStyle name="Calculation" xfId="167"/>
    <cellStyle name="Check Cell" xfId="168"/>
    <cellStyle name="Comma [0]" xfId="169"/>
    <cellStyle name="Comma [0] 10" xfId="170"/>
    <cellStyle name="Comma [0] 4" xfId="171"/>
    <cellStyle name="Comma 10" xfId="172"/>
    <cellStyle name="comma zerodec" xfId="173"/>
    <cellStyle name="comma zerodec 2" xfId="174"/>
    <cellStyle name="Comma_!!!GO" xfId="175"/>
    <cellStyle name="Currency [0]" xfId="176"/>
    <cellStyle name="Currency_!!!GO" xfId="177"/>
    <cellStyle name="Currency1" xfId="178"/>
    <cellStyle name="Currency1 2" xfId="179"/>
    <cellStyle name="Date" xfId="180"/>
    <cellStyle name="Date 2" xfId="181"/>
    <cellStyle name="Dollar (zero dec)" xfId="182"/>
    <cellStyle name="Dollar (zero dec) 2" xfId="183"/>
    <cellStyle name="Explanatory Text" xfId="184"/>
    <cellStyle name="Fixed" xfId="185"/>
    <cellStyle name="Fixed 2" xfId="186"/>
    <cellStyle name="Good" xfId="187"/>
    <cellStyle name="Grey" xfId="188"/>
    <cellStyle name="Header1" xfId="189"/>
    <cellStyle name="Header2" xfId="190"/>
    <cellStyle name="Heading 1" xfId="191"/>
    <cellStyle name="Heading 2" xfId="192"/>
    <cellStyle name="Heading 3" xfId="193"/>
    <cellStyle name="Heading 4" xfId="194"/>
    <cellStyle name="HEADING1" xfId="195"/>
    <cellStyle name="HEADING1 2" xfId="196"/>
    <cellStyle name="HEADING2" xfId="197"/>
    <cellStyle name="HEADING2 2" xfId="198"/>
    <cellStyle name="Input" xfId="199"/>
    <cellStyle name="Input [yellow]" xfId="200"/>
    <cellStyle name="Input Cells" xfId="201"/>
    <cellStyle name="Input Cells 3 2" xfId="202"/>
    <cellStyle name="Linked Cell" xfId="203"/>
    <cellStyle name="Linked Cells" xfId="204"/>
    <cellStyle name="Linked Cells 3 2" xfId="205"/>
    <cellStyle name="Millares [0]_96 Risk" xfId="206"/>
    <cellStyle name="Millares_96 Risk" xfId="207"/>
    <cellStyle name="Milliers [0]_!!!GO" xfId="208"/>
    <cellStyle name="Milliers_!!!GO" xfId="209"/>
    <cellStyle name="Moneda [0]_96 Risk" xfId="210"/>
    <cellStyle name="Moneda_96 Risk" xfId="211"/>
    <cellStyle name="Mon閠aire [0]_!!!GO" xfId="212"/>
    <cellStyle name="Neutral" xfId="213"/>
    <cellStyle name="New Times Roman" xfId="214"/>
    <cellStyle name="New Times Roman 2" xfId="215"/>
    <cellStyle name="no dec" xfId="216"/>
    <cellStyle name="no dec 4 3" xfId="217"/>
    <cellStyle name="Norma,_laroux_4_营业在建 (2)_E21" xfId="218"/>
    <cellStyle name="Normal - Style1" xfId="219"/>
    <cellStyle name="Normal - Style1 2" xfId="220"/>
    <cellStyle name="Normal 16" xfId="221"/>
    <cellStyle name="Normal 25" xfId="222"/>
    <cellStyle name="Normal 38" xfId="223"/>
    <cellStyle name="Note" xfId="224"/>
    <cellStyle name="Note 10 4" xfId="225"/>
    <cellStyle name="Output" xfId="226"/>
    <cellStyle name="per.style" xfId="227"/>
    <cellStyle name="per.style 2" xfId="228"/>
    <cellStyle name="Percent [2]" xfId="229"/>
    <cellStyle name="Percent_!!!GO" xfId="230"/>
    <cellStyle name="Pourcentage_pldt" xfId="231"/>
    <cellStyle name="PSChar" xfId="232"/>
    <cellStyle name="PSDate" xfId="233"/>
    <cellStyle name="PSDec" xfId="234"/>
    <cellStyle name="PSHeading" xfId="235"/>
    <cellStyle name="PSInt" xfId="236"/>
    <cellStyle name="PSSpacer" xfId="237"/>
    <cellStyle name="RowLevel_0" xfId="238"/>
    <cellStyle name="sstot" xfId="239"/>
    <cellStyle name="Standard_AREAS" xfId="240"/>
    <cellStyle name="Title" xfId="241"/>
    <cellStyle name="Total" xfId="242"/>
    <cellStyle name="Total 10 4" xfId="243"/>
    <cellStyle name="Warning Text" xfId="244"/>
    <cellStyle name="百分比 10" xfId="245"/>
    <cellStyle name="百分比 2" xfId="246"/>
    <cellStyle name="百分比 4" xfId="247"/>
    <cellStyle name="百分比 5" xfId="248"/>
    <cellStyle name="捠壿 [0.00]_Region Orders (2)" xfId="249"/>
    <cellStyle name="捠壿_Region Orders (2)" xfId="250"/>
    <cellStyle name="编号" xfId="251"/>
    <cellStyle name="标题 1 2" xfId="252"/>
    <cellStyle name="标题 1 3" xfId="253"/>
    <cellStyle name="标题 1 3 2" xfId="254"/>
    <cellStyle name="标题 2 2" xfId="255"/>
    <cellStyle name="标题 2 3" xfId="256"/>
    <cellStyle name="标题 2 3 2" xfId="257"/>
    <cellStyle name="标题 3 2" xfId="258"/>
    <cellStyle name="标题 3 3" xfId="259"/>
    <cellStyle name="标题 3 3 2" xfId="260"/>
    <cellStyle name="标题 3 3 3" xfId="261"/>
    <cellStyle name="标题 3 3 3 4" xfId="262"/>
    <cellStyle name="标题 3 3 4" xfId="263"/>
    <cellStyle name="标题 4 2" xfId="264"/>
    <cellStyle name="标题 4 3" xfId="265"/>
    <cellStyle name="标题 4 3 2" xfId="266"/>
    <cellStyle name="标题 6" xfId="267"/>
    <cellStyle name="标题 6 2" xfId="268"/>
    <cellStyle name="标题1" xfId="269"/>
    <cellStyle name="標題" xfId="270"/>
    <cellStyle name="標題 1" xfId="271"/>
    <cellStyle name="標題 2" xfId="272"/>
    <cellStyle name="標題 3" xfId="273"/>
    <cellStyle name="標題 4" xfId="274"/>
    <cellStyle name="表标题" xfId="275"/>
    <cellStyle name="部门" xfId="276"/>
    <cellStyle name="差 2" xfId="277"/>
    <cellStyle name="差 3" xfId="278"/>
    <cellStyle name="差 3 2" xfId="279"/>
    <cellStyle name="差_00省级(打印)" xfId="280"/>
    <cellStyle name="差_03昭通" xfId="281"/>
    <cellStyle name="差_0605石屏县" xfId="282"/>
    <cellStyle name="差_1.2012上半年工作考评表-卢中希" xfId="283"/>
    <cellStyle name="差_1.2012上半年工作考评表-卢中希_2012上半年专职工作人员考评表（项目合作部）" xfId="284"/>
    <cellStyle name="差_530623_2006年县级财政报表附表" xfId="285"/>
    <cellStyle name="差_530629_2006年县级财政报表附表" xfId="286"/>
    <cellStyle name="差_5334_2006年迪庆县级财政报表附表" xfId="287"/>
    <cellStyle name="差_Book1_1" xfId="288"/>
    <cellStyle name="常规 10 2" xfId="289"/>
    <cellStyle name="常规 10 4" xfId="290"/>
    <cellStyle name="常规 11 2" xfId="291"/>
    <cellStyle name="常规 12" xfId="292"/>
    <cellStyle name="常规 12 5" xfId="293"/>
    <cellStyle name="常规 14 3" xfId="294"/>
    <cellStyle name="常规 2 10 2" xfId="295"/>
    <cellStyle name="常规 2 8 2" xfId="296"/>
    <cellStyle name="常规 3 10 3" xfId="297"/>
    <cellStyle name="常规 31" xfId="298"/>
    <cellStyle name="常规 8 2 3" xfId="299"/>
    <cellStyle name="分级显示列_1_Book1" xfId="300"/>
    <cellStyle name="輔色 2" xfId="301"/>
    <cellStyle name="輔色 3" xfId="302"/>
    <cellStyle name="輔色 4" xfId="303"/>
    <cellStyle name="輔色 6" xfId="304"/>
    <cellStyle name="归盒啦_95" xfId="305"/>
    <cellStyle name="好 2" xfId="306"/>
    <cellStyle name="好 3" xfId="307"/>
    <cellStyle name="好 3 2" xfId="308"/>
    <cellStyle name="好_00省级(打印)" xfId="309"/>
    <cellStyle name="好_03昭通" xfId="310"/>
    <cellStyle name="好_0605石屏县" xfId="311"/>
    <cellStyle name="好_1.2012上半年工作考评表-卢中希" xfId="312"/>
    <cellStyle name="好_1.2012上半年工作考评表-卢中希_2012上半年专职工作人员考评表（项目合作部）" xfId="313"/>
    <cellStyle name="好_530623_2006年县级财政报表附表" xfId="314"/>
    <cellStyle name="好_530629_2006年县级财政报表附表" xfId="315"/>
    <cellStyle name="好_5334_2006年迪庆县级财政报表附表" xfId="316"/>
    <cellStyle name="好_Book1_1" xfId="317"/>
    <cellStyle name="后继超链接" xfId="318"/>
    <cellStyle name="汇总 2" xfId="319"/>
    <cellStyle name="汇总 3" xfId="320"/>
    <cellStyle name="汇总 3 2" xfId="321"/>
    <cellStyle name="货币 2" xfId="322"/>
    <cellStyle name="货币 2 2 3" xfId="323"/>
    <cellStyle name="货币 3" xfId="324"/>
    <cellStyle name="货币 3 2 3" xfId="325"/>
    <cellStyle name="计算 2" xfId="326"/>
    <cellStyle name="计算 3" xfId="327"/>
    <cellStyle name="计算 3 2" xfId="328"/>
    <cellStyle name="計算" xfId="329"/>
    <cellStyle name="检查单元格 2" xfId="330"/>
    <cellStyle name="检查单元格 3" xfId="331"/>
    <cellStyle name="检查单元格 3 2" xfId="332"/>
    <cellStyle name="檢查儲存格" xfId="333"/>
    <cellStyle name="解释性文本 2" xfId="334"/>
    <cellStyle name="解释性文本 3" xfId="335"/>
    <cellStyle name="解释性文本 3 2" xfId="336"/>
    <cellStyle name="借出原因" xfId="337"/>
    <cellStyle name="警告文本 2" xfId="338"/>
    <cellStyle name="警告文本 3" xfId="339"/>
    <cellStyle name="警告文本 3 2" xfId="340"/>
    <cellStyle name="链接单元格 2" xfId="341"/>
    <cellStyle name="链接单元格 3" xfId="342"/>
    <cellStyle name="链接单元格 3 2" xfId="343"/>
    <cellStyle name="霓付 [0]_ +Foil &amp; -FOIL &amp; PAPER" xfId="344"/>
    <cellStyle name="霓付_ +Foil &amp; -FOIL &amp; PAPER" xfId="345"/>
    <cellStyle name="烹拳 [0]_ +Foil &amp; -FOIL &amp; PAPER" xfId="346"/>
    <cellStyle name="烹拳_ +Foil &amp; -FOIL &amp; PAPER" xfId="347"/>
    <cellStyle name="千分位[0]_ 白土" xfId="348"/>
    <cellStyle name="千分位_ 白土" xfId="349"/>
    <cellStyle name="千位_ 方正PC" xfId="350"/>
    <cellStyle name="千位分隔 10 2" xfId="351"/>
    <cellStyle name="千位分隔 11 2" xfId="352"/>
    <cellStyle name="千位分隔 11 2 2" xfId="353"/>
    <cellStyle name="千位分隔 12 2" xfId="354"/>
    <cellStyle name="千位分隔 14 2" xfId="355"/>
    <cellStyle name="千位分隔 15" xfId="356"/>
    <cellStyle name="千位分隔 2 2 2" xfId="357"/>
    <cellStyle name="千位分隔 3 2" xfId="358"/>
    <cellStyle name="千位分隔 31" xfId="359"/>
    <cellStyle name="千位分隔[0] 2" xfId="360"/>
    <cellStyle name="千位分隔[0] 2 3" xfId="361"/>
    <cellStyle name="千位分隔[0] 4" xfId="362"/>
    <cellStyle name="钎霖_4岿角利" xfId="363"/>
    <cellStyle name="强调 1" xfId="364"/>
    <cellStyle name="强调 2" xfId="365"/>
    <cellStyle name="强调 3" xfId="366"/>
    <cellStyle name="强调文字颜色 1 2" xfId="367"/>
    <cellStyle name="强调文字颜色 1 3" xfId="368"/>
    <cellStyle name="强调文字颜色 2 2" xfId="369"/>
    <cellStyle name="强调文字颜色 2 3" xfId="370"/>
    <cellStyle name="强调文字颜色 3 2" xfId="371"/>
    <cellStyle name="强调文字颜色 3 3" xfId="372"/>
    <cellStyle name="强调文字颜色 4 3" xfId="373"/>
    <cellStyle name="强调文字颜色 5 3" xfId="374"/>
    <cellStyle name="强调文字颜色 6 2" xfId="375"/>
    <cellStyle name="强调文字颜色 6 3" xfId="376"/>
    <cellStyle name="日期" xfId="377"/>
    <cellStyle name="商品名称" xfId="378"/>
    <cellStyle name="适中 2" xfId="379"/>
    <cellStyle name="适中 3" xfId="380"/>
    <cellStyle name="适中 3 2" xfId="381"/>
    <cellStyle name="输出 2" xfId="382"/>
    <cellStyle name="输出 3" xfId="383"/>
    <cellStyle name="输出 3 2" xfId="384"/>
    <cellStyle name="输入 2" xfId="385"/>
    <cellStyle name="输入 3" xfId="386"/>
    <cellStyle name="输入 3 2" xfId="387"/>
    <cellStyle name="輸出" xfId="388"/>
    <cellStyle name="数量" xfId="389"/>
    <cellStyle name="数字" xfId="390"/>
    <cellStyle name="未定义" xfId="391"/>
    <cellStyle name="未定义 2" xfId="392"/>
    <cellStyle name="小数" xfId="393"/>
    <cellStyle name="昗弨_Pacific Region P&amp;L" xfId="394"/>
    <cellStyle name="注释 3" xfId="395"/>
    <cellStyle name="注释 3 2" xfId="396"/>
    <cellStyle name="總計" xfId="397"/>
    <cellStyle name="콤마 [0]_BOILER-CO1" xfId="398"/>
    <cellStyle name="콤마_BOILER-CO1" xfId="399"/>
    <cellStyle name="통화 [0]_BOILER-CO1" xfId="400"/>
    <cellStyle name="표준_0N-HANDLING " xfId="40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4800/n4800/&#24676;&#23396;&#21161;&#23398;&#20250;&#23384;&#26723;&#25991;&#20214;/2%20&#36130;&#21153;&#36164;&#26009;/1.2020&#24180;&#36164;&#26009;/1.2020&#29616;&#37329;&#38134;&#34892;&#26085;&#35760;&#36134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现金账"/>
      <sheetName val="现金盘点"/>
      <sheetName val="科目设置表 (新)"/>
      <sheetName val="科目设置表 (下拉列表用)"/>
      <sheetName val="管理费分摊"/>
      <sheetName val="2020年基本户"/>
      <sheetName val="2020年爱童行账户存款"/>
      <sheetName val="2020年爱心直达基金"/>
      <sheetName val="2020年天天公益基金"/>
      <sheetName val="2020年渠道拓展"/>
      <sheetName val="2020年星海音乐陪伴"/>
      <sheetName val="银行账户汇总统计"/>
      <sheetName val="2020年银行账户明细"/>
      <sheetName val="物资捐赠帐 (2)"/>
      <sheetName val="2019年物资库存表"/>
      <sheetName val="待打印的银行回单"/>
      <sheetName val="蝴蝶1216义卖"/>
      <sheetName val="PTJNONOX"/>
      <sheetName val="Sheet1"/>
      <sheetName val="工作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26"/>
  <sheetViews>
    <sheetView tabSelected="1" zoomScale="90" zoomScaleNormal="90" workbookViewId="0">
      <selection activeCell="A1" sqref="A1:B1"/>
    </sheetView>
  </sheetViews>
  <sheetFormatPr defaultColWidth="9" defaultRowHeight="14.25"/>
  <cols>
    <col min="1" max="1" width="6.625" style="1" customWidth="1"/>
    <col min="2" max="2" width="5.375" style="2" customWidth="1"/>
    <col min="3" max="3" width="24" style="2" customWidth="1"/>
    <col min="4" max="4" width="18.625" customWidth="1"/>
    <col min="5" max="5" width="7.375" customWidth="1"/>
    <col min="6" max="6" width="6.375" customWidth="1"/>
    <col min="7" max="7" width="9.875" customWidth="1"/>
    <col min="8" max="8" width="12.75" customWidth="1"/>
    <col min="9" max="9" width="7.625" style="3" customWidth="1"/>
    <col min="10" max="10" width="6.375" customWidth="1"/>
    <col min="11" max="12" width="12.75" customWidth="1"/>
    <col min="13" max="13" width="49.575" customWidth="1"/>
    <col min="14" max="14" width="12.75" customWidth="1"/>
    <col min="15" max="15" width="14.375" customWidth="1"/>
  </cols>
  <sheetData>
    <row r="1" ht="30" customHeight="1" spans="1:2">
      <c r="A1" s="4" t="s">
        <v>0</v>
      </c>
      <c r="B1" s="4"/>
    </row>
    <row r="2" ht="30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0" customHeight="1" spans="1:13">
      <c r="A3" s="6" t="s">
        <v>2</v>
      </c>
      <c r="B3" s="7" t="s">
        <v>3</v>
      </c>
      <c r="C3" s="8" t="s">
        <v>4</v>
      </c>
      <c r="D3" s="9"/>
      <c r="E3" s="8" t="s">
        <v>5</v>
      </c>
      <c r="F3" s="10"/>
      <c r="G3" s="10"/>
      <c r="H3" s="9"/>
      <c r="I3" s="8" t="s">
        <v>6</v>
      </c>
      <c r="J3" s="10"/>
      <c r="K3" s="10"/>
      <c r="L3" s="9"/>
      <c r="M3" s="7" t="s">
        <v>7</v>
      </c>
    </row>
    <row r="4" ht="30" customHeight="1" spans="1:13">
      <c r="A4" s="11"/>
      <c r="B4" s="12"/>
      <c r="C4" s="13" t="s">
        <v>8</v>
      </c>
      <c r="D4" s="14" t="s">
        <v>9</v>
      </c>
      <c r="E4" s="14" t="s">
        <v>10</v>
      </c>
      <c r="F4" s="14" t="s">
        <v>11</v>
      </c>
      <c r="G4" s="13" t="s">
        <v>12</v>
      </c>
      <c r="H4" s="14" t="s">
        <v>13</v>
      </c>
      <c r="I4" s="14" t="s">
        <v>10</v>
      </c>
      <c r="J4" s="14" t="s">
        <v>11</v>
      </c>
      <c r="K4" s="13" t="s">
        <v>12</v>
      </c>
      <c r="L4" s="14" t="s">
        <v>13</v>
      </c>
      <c r="M4" s="12"/>
    </row>
    <row r="5" ht="30" customHeight="1" spans="1:15">
      <c r="A5" s="15" t="s">
        <v>14</v>
      </c>
      <c r="B5" s="16">
        <v>1</v>
      </c>
      <c r="C5" s="17" t="s">
        <v>15</v>
      </c>
      <c r="D5" s="17" t="s">
        <v>16</v>
      </c>
      <c r="E5" s="18">
        <v>1113</v>
      </c>
      <c r="F5" s="17" t="s">
        <v>17</v>
      </c>
      <c r="G5" s="19">
        <v>88</v>
      </c>
      <c r="H5" s="20">
        <f>E5*G5</f>
        <v>97944</v>
      </c>
      <c r="I5" s="29">
        <v>1113</v>
      </c>
      <c r="J5" s="20" t="s">
        <v>17</v>
      </c>
      <c r="K5" s="30">
        <f>L5/I5</f>
        <v>14</v>
      </c>
      <c r="L5" s="31">
        <v>15582</v>
      </c>
      <c r="M5" s="32" t="s">
        <v>18</v>
      </c>
      <c r="O5" s="33"/>
    </row>
    <row r="6" ht="30" customHeight="1" spans="1:15">
      <c r="A6" s="15"/>
      <c r="B6" s="16"/>
      <c r="C6" s="17"/>
      <c r="D6" s="17" t="s">
        <v>19</v>
      </c>
      <c r="E6" s="18"/>
      <c r="F6" s="17"/>
      <c r="G6" s="19"/>
      <c r="H6" s="20"/>
      <c r="I6" s="29">
        <v>1113</v>
      </c>
      <c r="J6" s="20" t="s">
        <v>17</v>
      </c>
      <c r="K6" s="30">
        <f t="shared" ref="K6:K9" si="0">L6/I6</f>
        <v>7.40999101527403</v>
      </c>
      <c r="L6" s="31">
        <v>8247.32</v>
      </c>
      <c r="M6" s="32"/>
      <c r="O6" s="33"/>
    </row>
    <row r="7" ht="30" customHeight="1" spans="1:15">
      <c r="A7" s="15"/>
      <c r="B7" s="16"/>
      <c r="C7" s="17"/>
      <c r="D7" s="17" t="s">
        <v>20</v>
      </c>
      <c r="E7" s="18"/>
      <c r="F7" s="17"/>
      <c r="G7" s="19"/>
      <c r="H7" s="20"/>
      <c r="I7" s="29">
        <v>1113</v>
      </c>
      <c r="J7" s="20" t="s">
        <v>17</v>
      </c>
      <c r="K7" s="30">
        <v>5.902</v>
      </c>
      <c r="L7" s="31">
        <v>8347.5</v>
      </c>
      <c r="M7" s="32"/>
      <c r="O7" s="33"/>
    </row>
    <row r="8" ht="30" customHeight="1" spans="1:15">
      <c r="A8" s="15"/>
      <c r="B8" s="16"/>
      <c r="C8" s="17"/>
      <c r="D8" s="17" t="s">
        <v>21</v>
      </c>
      <c r="E8" s="18"/>
      <c r="F8" s="17"/>
      <c r="G8" s="19"/>
      <c r="H8" s="20"/>
      <c r="I8" s="29">
        <v>1113</v>
      </c>
      <c r="J8" s="20" t="s">
        <v>17</v>
      </c>
      <c r="K8" s="30">
        <f t="shared" si="0"/>
        <v>13</v>
      </c>
      <c r="L8" s="31">
        <v>14469</v>
      </c>
      <c r="M8" s="32"/>
      <c r="O8" s="33"/>
    </row>
    <row r="9" ht="30" customHeight="1" spans="1:15">
      <c r="A9" s="15"/>
      <c r="B9" s="16"/>
      <c r="C9" s="17"/>
      <c r="D9" s="17" t="s">
        <v>22</v>
      </c>
      <c r="E9" s="18"/>
      <c r="F9" s="17"/>
      <c r="G9" s="19"/>
      <c r="H9" s="20"/>
      <c r="I9" s="29">
        <v>1113</v>
      </c>
      <c r="J9" s="20" t="s">
        <v>17</v>
      </c>
      <c r="K9" s="30">
        <f t="shared" si="0"/>
        <v>42.1</v>
      </c>
      <c r="L9" s="31">
        <v>46857.3</v>
      </c>
      <c r="M9" s="32"/>
      <c r="O9" s="33"/>
    </row>
    <row r="10" ht="30" customHeight="1" spans="1:15">
      <c r="A10" s="15"/>
      <c r="B10" s="21" t="s">
        <v>23</v>
      </c>
      <c r="C10" s="21"/>
      <c r="D10" s="21"/>
      <c r="E10" s="21"/>
      <c r="F10" s="21"/>
      <c r="G10" s="21"/>
      <c r="H10" s="22">
        <f>SUM(H5:H5)</f>
        <v>97944</v>
      </c>
      <c r="I10" s="34">
        <f t="shared" ref="I10" si="1">SUM(I5:I5)</f>
        <v>1113</v>
      </c>
      <c r="J10" s="35" t="s">
        <v>18</v>
      </c>
      <c r="K10" s="22">
        <f>SUM(K5:K9)</f>
        <v>82.411991015274</v>
      </c>
      <c r="L10" s="22">
        <f>SUM(L5:L9)</f>
        <v>93503.12</v>
      </c>
      <c r="M10" s="25" t="s">
        <v>18</v>
      </c>
      <c r="O10" s="33"/>
    </row>
    <row r="11" ht="30" customHeight="1" spans="1:15">
      <c r="A11" s="15" t="s">
        <v>24</v>
      </c>
      <c r="B11" s="16">
        <v>2</v>
      </c>
      <c r="C11" s="23" t="s">
        <v>25</v>
      </c>
      <c r="D11" s="17" t="s">
        <v>18</v>
      </c>
      <c r="E11" s="17">
        <v>2</v>
      </c>
      <c r="F11" s="17" t="s">
        <v>26</v>
      </c>
      <c r="G11" s="19">
        <v>2000</v>
      </c>
      <c r="H11" s="24">
        <f>E11*G11</f>
        <v>4000</v>
      </c>
      <c r="I11" s="17">
        <v>1</v>
      </c>
      <c r="J11" s="17" t="s">
        <v>27</v>
      </c>
      <c r="K11" s="20">
        <v>3528.58</v>
      </c>
      <c r="L11" s="36">
        <f>SUM(I11*K11)</f>
        <v>3528.58</v>
      </c>
      <c r="M11" s="37" t="s">
        <v>28</v>
      </c>
      <c r="O11" s="33"/>
    </row>
    <row r="12" ht="30" customHeight="1" spans="1:15">
      <c r="A12" s="15"/>
      <c r="B12" s="16">
        <v>3</v>
      </c>
      <c r="C12" s="17" t="s">
        <v>29</v>
      </c>
      <c r="D12" s="17" t="s">
        <v>18</v>
      </c>
      <c r="E12" s="17">
        <v>2</v>
      </c>
      <c r="F12" s="17" t="s">
        <v>26</v>
      </c>
      <c r="G12" s="19">
        <v>3000</v>
      </c>
      <c r="H12" s="24">
        <f>E12*G12</f>
        <v>6000</v>
      </c>
      <c r="I12" s="17">
        <v>1</v>
      </c>
      <c r="J12" s="17" t="s">
        <v>27</v>
      </c>
      <c r="K12" s="20">
        <v>1346.96</v>
      </c>
      <c r="L12" s="36">
        <f>SUM(I12*K12)</f>
        <v>1346.96</v>
      </c>
      <c r="M12" s="37" t="s">
        <v>30</v>
      </c>
      <c r="O12" s="33"/>
    </row>
    <row r="13" ht="30" customHeight="1" spans="1:15">
      <c r="A13" s="15"/>
      <c r="B13" s="25" t="s">
        <v>31</v>
      </c>
      <c r="C13" s="25"/>
      <c r="D13" s="25"/>
      <c r="E13" s="25"/>
      <c r="F13" s="25"/>
      <c r="G13" s="25"/>
      <c r="H13" s="22">
        <f>SUM(H11:H12)</f>
        <v>10000</v>
      </c>
      <c r="I13" s="35" t="s">
        <v>18</v>
      </c>
      <c r="J13" s="35" t="s">
        <v>18</v>
      </c>
      <c r="K13" s="35" t="s">
        <v>18</v>
      </c>
      <c r="L13" s="35">
        <f>SUM(L11:L12)</f>
        <v>4875.54</v>
      </c>
      <c r="M13" s="25" t="s">
        <v>18</v>
      </c>
      <c r="O13" s="33"/>
    </row>
    <row r="14" ht="30" customHeight="1" spans="1:15">
      <c r="A14" s="15" t="s">
        <v>32</v>
      </c>
      <c r="B14" s="16">
        <v>4</v>
      </c>
      <c r="C14" s="17" t="s">
        <v>33</v>
      </c>
      <c r="D14" s="17" t="s">
        <v>18</v>
      </c>
      <c r="E14" s="17">
        <v>3</v>
      </c>
      <c r="F14" s="17" t="s">
        <v>34</v>
      </c>
      <c r="G14" s="19">
        <v>6500</v>
      </c>
      <c r="H14" s="24">
        <f>E14*G14</f>
        <v>19500</v>
      </c>
      <c r="I14" s="17" t="s">
        <v>18</v>
      </c>
      <c r="J14" s="17" t="s">
        <v>18</v>
      </c>
      <c r="K14" s="17" t="s">
        <v>18</v>
      </c>
      <c r="L14" s="17" t="s">
        <v>18</v>
      </c>
      <c r="M14" s="23" t="s">
        <v>35</v>
      </c>
      <c r="O14" s="33"/>
    </row>
    <row r="15" ht="30" customHeight="1" spans="1:15">
      <c r="A15" s="15"/>
      <c r="B15" s="16">
        <v>5</v>
      </c>
      <c r="C15" s="17" t="s">
        <v>36</v>
      </c>
      <c r="D15" s="17" t="s">
        <v>18</v>
      </c>
      <c r="E15" s="17">
        <v>3</v>
      </c>
      <c r="F15" s="17" t="s">
        <v>37</v>
      </c>
      <c r="G15" s="19">
        <v>130</v>
      </c>
      <c r="H15" s="24">
        <f>E15*G15</f>
        <v>390</v>
      </c>
      <c r="I15" s="17" t="s">
        <v>18</v>
      </c>
      <c r="J15" s="17" t="s">
        <v>18</v>
      </c>
      <c r="K15" s="17" t="s">
        <v>18</v>
      </c>
      <c r="L15" s="17" t="s">
        <v>18</v>
      </c>
      <c r="M15" s="23"/>
      <c r="O15" s="33"/>
    </row>
    <row r="16" ht="30" customHeight="1" spans="1:15">
      <c r="A16" s="15"/>
      <c r="B16" s="16">
        <v>6</v>
      </c>
      <c r="C16" s="17" t="s">
        <v>38</v>
      </c>
      <c r="D16" s="17" t="s">
        <v>18</v>
      </c>
      <c r="E16" s="17">
        <v>3</v>
      </c>
      <c r="F16" s="17" t="s">
        <v>37</v>
      </c>
      <c r="G16" s="19">
        <v>60</v>
      </c>
      <c r="H16" s="24">
        <f>E16*G16</f>
        <v>180</v>
      </c>
      <c r="I16" s="17" t="s">
        <v>18</v>
      </c>
      <c r="J16" s="17" t="s">
        <v>18</v>
      </c>
      <c r="K16" s="17" t="s">
        <v>18</v>
      </c>
      <c r="L16" s="17" t="s">
        <v>18</v>
      </c>
      <c r="M16" s="23"/>
      <c r="O16" s="33"/>
    </row>
    <row r="17" ht="30" customHeight="1" spans="1:15">
      <c r="A17" s="15"/>
      <c r="B17" s="16">
        <v>7</v>
      </c>
      <c r="C17" s="17" t="s">
        <v>39</v>
      </c>
      <c r="D17" s="17" t="s">
        <v>18</v>
      </c>
      <c r="E17" s="17">
        <v>150</v>
      </c>
      <c r="F17" s="17" t="s">
        <v>37</v>
      </c>
      <c r="G17" s="19">
        <v>130</v>
      </c>
      <c r="H17" s="24">
        <f>E17*G17</f>
        <v>19500</v>
      </c>
      <c r="I17" s="17" t="s">
        <v>18</v>
      </c>
      <c r="J17" s="17" t="s">
        <v>18</v>
      </c>
      <c r="K17" s="17" t="s">
        <v>18</v>
      </c>
      <c r="L17" s="17" t="s">
        <v>18</v>
      </c>
      <c r="M17" s="23"/>
      <c r="O17" s="33"/>
    </row>
    <row r="18" ht="30" customHeight="1" spans="1:15">
      <c r="A18" s="15"/>
      <c r="B18" s="16">
        <v>8</v>
      </c>
      <c r="C18" s="17" t="s">
        <v>40</v>
      </c>
      <c r="D18" s="17" t="s">
        <v>18</v>
      </c>
      <c r="E18" s="17">
        <v>150</v>
      </c>
      <c r="F18" s="17" t="s">
        <v>37</v>
      </c>
      <c r="G18" s="19">
        <v>20</v>
      </c>
      <c r="H18" s="24">
        <f>E18*G18</f>
        <v>3000</v>
      </c>
      <c r="I18" s="17" t="s">
        <v>18</v>
      </c>
      <c r="J18" s="17" t="s">
        <v>18</v>
      </c>
      <c r="K18" s="17" t="s">
        <v>18</v>
      </c>
      <c r="L18" s="17" t="s">
        <v>18</v>
      </c>
      <c r="M18" s="23"/>
      <c r="O18" s="33"/>
    </row>
    <row r="19" ht="30" customHeight="1" spans="1:15">
      <c r="A19" s="15"/>
      <c r="B19" s="16">
        <v>9</v>
      </c>
      <c r="C19" s="17" t="s">
        <v>41</v>
      </c>
      <c r="D19" s="17" t="s">
        <v>18</v>
      </c>
      <c r="E19" s="17">
        <v>150</v>
      </c>
      <c r="F19" s="17" t="s">
        <v>37</v>
      </c>
      <c r="G19" s="19">
        <v>10</v>
      </c>
      <c r="H19" s="24">
        <f>G19*E19</f>
        <v>1500</v>
      </c>
      <c r="I19" s="17" t="s">
        <v>18</v>
      </c>
      <c r="J19" s="17" t="s">
        <v>18</v>
      </c>
      <c r="K19" s="17" t="s">
        <v>18</v>
      </c>
      <c r="L19" s="17" t="s">
        <v>18</v>
      </c>
      <c r="M19" s="23"/>
      <c r="O19" s="33"/>
    </row>
    <row r="20" ht="30" customHeight="1" spans="1:15">
      <c r="A20" s="15"/>
      <c r="B20" s="25" t="s">
        <v>42</v>
      </c>
      <c r="C20" s="25"/>
      <c r="D20" s="25"/>
      <c r="E20" s="25"/>
      <c r="F20" s="25"/>
      <c r="G20" s="25"/>
      <c r="H20" s="22">
        <f>SUM(H14:H19)</f>
        <v>44070</v>
      </c>
      <c r="I20" s="35" t="s">
        <v>18</v>
      </c>
      <c r="J20" s="35" t="s">
        <v>18</v>
      </c>
      <c r="K20" s="35" t="s">
        <v>18</v>
      </c>
      <c r="L20" s="35" t="s">
        <v>18</v>
      </c>
      <c r="M20" s="25" t="s">
        <v>18</v>
      </c>
      <c r="O20" s="33"/>
    </row>
    <row r="21" ht="30" customHeight="1" spans="1:15">
      <c r="A21" s="15" t="s">
        <v>43</v>
      </c>
      <c r="B21" s="16">
        <v>10</v>
      </c>
      <c r="C21" s="17" t="s">
        <v>44</v>
      </c>
      <c r="D21" s="17" t="s">
        <v>18</v>
      </c>
      <c r="E21" s="17">
        <v>1</v>
      </c>
      <c r="F21" s="17" t="s">
        <v>27</v>
      </c>
      <c r="G21" s="19">
        <v>300</v>
      </c>
      <c r="H21" s="24">
        <f>G21*E21</f>
        <v>300</v>
      </c>
      <c r="I21" s="17">
        <v>1</v>
      </c>
      <c r="J21" s="17" t="s">
        <v>27</v>
      </c>
      <c r="K21" s="24">
        <v>350</v>
      </c>
      <c r="L21" s="24">
        <f>I21*K21</f>
        <v>350</v>
      </c>
      <c r="M21" s="23" t="s">
        <v>18</v>
      </c>
      <c r="O21" s="33"/>
    </row>
    <row r="22" ht="30" customHeight="1" spans="1:15">
      <c r="A22" s="15"/>
      <c r="B22" s="16">
        <v>11</v>
      </c>
      <c r="C22" s="23" t="s">
        <v>45</v>
      </c>
      <c r="D22" s="17" t="s">
        <v>18</v>
      </c>
      <c r="E22" s="17">
        <v>1</v>
      </c>
      <c r="F22" s="17" t="s">
        <v>27</v>
      </c>
      <c r="G22" s="19">
        <v>1000</v>
      </c>
      <c r="H22" s="24">
        <v>1000</v>
      </c>
      <c r="I22" s="17" t="s">
        <v>18</v>
      </c>
      <c r="J22" s="17" t="s">
        <v>18</v>
      </c>
      <c r="K22" s="17" t="s">
        <v>18</v>
      </c>
      <c r="L22" s="17" t="s">
        <v>18</v>
      </c>
      <c r="M22" s="23" t="s">
        <v>18</v>
      </c>
      <c r="O22" s="33"/>
    </row>
    <row r="23" ht="30" customHeight="1" spans="1:15">
      <c r="A23" s="15"/>
      <c r="B23" s="16">
        <v>12</v>
      </c>
      <c r="C23" s="23" t="s">
        <v>46</v>
      </c>
      <c r="D23" s="17" t="s">
        <v>18</v>
      </c>
      <c r="E23" s="17">
        <v>1</v>
      </c>
      <c r="F23" s="17" t="s">
        <v>27</v>
      </c>
      <c r="G23" s="19">
        <v>1000</v>
      </c>
      <c r="H23" s="24">
        <f>E23*G23</f>
        <v>1000</v>
      </c>
      <c r="I23" s="17" t="s">
        <v>18</v>
      </c>
      <c r="J23" s="17" t="s">
        <v>18</v>
      </c>
      <c r="K23" s="17" t="s">
        <v>18</v>
      </c>
      <c r="L23" s="17" t="s">
        <v>18</v>
      </c>
      <c r="M23" s="23" t="s">
        <v>18</v>
      </c>
      <c r="O23" s="33"/>
    </row>
    <row r="24" ht="30" customHeight="1" spans="1:15">
      <c r="A24" s="15"/>
      <c r="B24" s="16">
        <v>13</v>
      </c>
      <c r="C24" s="17" t="s">
        <v>47</v>
      </c>
      <c r="D24" s="17" t="s">
        <v>48</v>
      </c>
      <c r="E24" s="17">
        <v>1</v>
      </c>
      <c r="F24" s="17" t="s">
        <v>27</v>
      </c>
      <c r="G24" s="19">
        <v>2000</v>
      </c>
      <c r="H24" s="24">
        <f>G24*E24</f>
        <v>2000</v>
      </c>
      <c r="I24" s="17">
        <v>1</v>
      </c>
      <c r="J24" s="17" t="s">
        <v>27</v>
      </c>
      <c r="K24" s="38">
        <v>285</v>
      </c>
      <c r="L24" s="24">
        <f>I24*K24</f>
        <v>285</v>
      </c>
      <c r="M24" s="23" t="s">
        <v>18</v>
      </c>
      <c r="O24" s="33"/>
    </row>
    <row r="25" ht="30" customHeight="1" spans="1:13">
      <c r="A25" s="15"/>
      <c r="B25" s="25" t="s">
        <v>49</v>
      </c>
      <c r="C25" s="25"/>
      <c r="D25" s="25"/>
      <c r="E25" s="25"/>
      <c r="F25" s="25"/>
      <c r="G25" s="25"/>
      <c r="H25" s="22">
        <f>SUM(H21:H24)</f>
        <v>4300</v>
      </c>
      <c r="I25" s="21" t="s">
        <v>18</v>
      </c>
      <c r="J25" s="35" t="s">
        <v>18</v>
      </c>
      <c r="K25" s="35" t="s">
        <v>18</v>
      </c>
      <c r="L25" s="22">
        <f>SUM(L21:L24)</f>
        <v>635</v>
      </c>
      <c r="M25" s="25" t="s">
        <v>18</v>
      </c>
    </row>
    <row r="26" ht="30" customHeight="1" spans="1:13">
      <c r="A26" s="26" t="s">
        <v>50</v>
      </c>
      <c r="B26" s="26"/>
      <c r="C26" s="26"/>
      <c r="D26" s="26"/>
      <c r="E26" s="26"/>
      <c r="F26" s="26"/>
      <c r="G26" s="27"/>
      <c r="H26" s="28">
        <f>SUM(H20,H13,H10,H25)</f>
        <v>156314</v>
      </c>
      <c r="I26" s="26">
        <f t="shared" ref="I26:L26" si="2">SUM(I20,I13,I10,I25)</f>
        <v>1113</v>
      </c>
      <c r="J26" s="39" t="s">
        <v>18</v>
      </c>
      <c r="K26" s="39" t="s">
        <v>18</v>
      </c>
      <c r="L26" s="28">
        <f t="shared" si="2"/>
        <v>99013.66</v>
      </c>
      <c r="M26" s="26" t="s">
        <v>18</v>
      </c>
    </row>
  </sheetData>
  <mergeCells count="25">
    <mergeCell ref="A1:B1"/>
    <mergeCell ref="A2:M2"/>
    <mergeCell ref="C3:D3"/>
    <mergeCell ref="E3:H3"/>
    <mergeCell ref="I3:L3"/>
    <mergeCell ref="B10:G10"/>
    <mergeCell ref="B13:G13"/>
    <mergeCell ref="B20:G20"/>
    <mergeCell ref="B25:G25"/>
    <mergeCell ref="A26:G26"/>
    <mergeCell ref="A3:A4"/>
    <mergeCell ref="A5:A10"/>
    <mergeCell ref="A11:A13"/>
    <mergeCell ref="A14:A20"/>
    <mergeCell ref="A21:A25"/>
    <mergeCell ref="B3:B4"/>
    <mergeCell ref="B5:B9"/>
    <mergeCell ref="C5:C9"/>
    <mergeCell ref="E5:E9"/>
    <mergeCell ref="F5:F9"/>
    <mergeCell ref="G5:G9"/>
    <mergeCell ref="H5:H9"/>
    <mergeCell ref="M3:M4"/>
    <mergeCell ref="M5:M9"/>
    <mergeCell ref="M14:M19"/>
  </mergeCells>
  <printOptions horizontalCentered="1"/>
  <pageMargins left="0.708661417322835" right="0.708661417322835" top="0.48" bottom="0.34" header="0.31496062992126" footer="0.2"/>
  <pageSetup paperSize="9" scale="64" orientation="landscape" horizontalDpi="200" verticalDpi="300"/>
  <headerFooter/>
  <ignoredErrors>
    <ignoredError sqref="H10 H13 H20 H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钧泽</cp:lastModifiedBy>
  <dcterms:created xsi:type="dcterms:W3CDTF">2006-09-13T11:21:00Z</dcterms:created>
  <cp:lastPrinted>2023-03-06T07:04:00Z</cp:lastPrinted>
  <dcterms:modified xsi:type="dcterms:W3CDTF">2024-10-22T08:35:24Z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9B5402DDC98640CB9A4AB5878E94211E_13</vt:lpwstr>
  </property>
</Properties>
</file>