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<sst xmlns="http://schemas.openxmlformats.org/spreadsheetml/2006/main" count="72" uniqueCount="46">
  <si>
    <t>2024年易娱专项剩余款项和支出计划</t>
  </si>
  <si>
    <t>救治病童（元）</t>
  </si>
  <si>
    <t>病童关怀（元）</t>
  </si>
  <si>
    <t>项目宣传（元）</t>
  </si>
  <si>
    <t>项目执行（元）</t>
  </si>
  <si>
    <t>2024年的收入情况统计</t>
  </si>
  <si>
    <t>收入情况
统计</t>
  </si>
  <si>
    <t>时间</t>
  </si>
  <si>
    <t>项目总收入（元）</t>
  </si>
  <si>
    <t>按协议用于病童救治的收入（元）</t>
  </si>
  <si>
    <t>按协议用于病童关怀（元）</t>
  </si>
  <si>
    <t>按协议用于项目宣传（元）</t>
  </si>
  <si>
    <t>按协议用于项目执行费的收入（元）</t>
  </si>
  <si>
    <t>备注</t>
  </si>
  <si>
    <t>1月</t>
  </si>
  <si>
    <t>1-6月收入为腾讯公益平台“结善缘救病童”的易娱专项子项目收入，其中会提取5%管理费。7月开始腾讯公益要求全部子项目下架。</t>
  </si>
  <si>
    <t>2月</t>
  </si>
  <si>
    <t>3月</t>
  </si>
  <si>
    <t>4月</t>
  </si>
  <si>
    <t>5月</t>
  </si>
  <si>
    <t>6月</t>
  </si>
  <si>
    <t>7月-11月</t>
  </si>
  <si>
    <t>/</t>
  </si>
  <si>
    <t>12月</t>
  </si>
  <si>
    <t>合计</t>
  </si>
  <si>
    <t>2024年的支出情况统计</t>
  </si>
  <si>
    <t>支出情况
统计</t>
  </si>
  <si>
    <t>项目总支出（元）</t>
  </si>
  <si>
    <t>病童救治支出（元）</t>
  </si>
  <si>
    <t>项目执行费支出（元）</t>
  </si>
  <si>
    <t>7月</t>
  </si>
  <si>
    <t>8月</t>
  </si>
  <si>
    <t>9月</t>
  </si>
  <si>
    <t>9月、10月已把2024年腾讯公益平台“结善缘救病童”易娱专项子项目筹募的善款优先用完，分别用于资助病童和执行费分摊。</t>
  </si>
  <si>
    <t>10月</t>
  </si>
  <si>
    <t>11月</t>
  </si>
  <si>
    <t>科目</t>
  </si>
  <si>
    <t>原项目剩余款项
（元）</t>
  </si>
  <si>
    <t>2024年实际收入
（元）</t>
  </si>
  <si>
    <t>2024年实际支出
（元）</t>
  </si>
  <si>
    <t>2025年支出计划
（元）</t>
  </si>
  <si>
    <t>救治病童</t>
  </si>
  <si>
    <t>病童关怀</t>
  </si>
  <si>
    <t>项目宣传</t>
  </si>
  <si>
    <t>项目执行</t>
  </si>
  <si>
    <t>备注：易娱公益基金会在恤孤助学会第十三届“结善缘救病童”义拍义卖慈善会捐赠了5.4万元，这笔善款将与本届拍卖会所筹得的所有善款一起使用，不单独列入易娱公益专项项目。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</si>
</sst>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9" applyNumberFormat="0" applyAlignment="0" applyProtection="0">
      <alignment vertical="center"/>
    </xf>
    <xf numFmtId="0" fontId="15" fillId="5" borderId="30" applyNumberFormat="0" applyAlignment="0" applyProtection="0">
      <alignment vertical="center"/>
    </xf>
    <xf numFmtId="0" fontId="16" fillId="5" borderId="29" applyNumberFormat="0" applyAlignment="0" applyProtection="0">
      <alignment vertical="center"/>
    </xf>
    <xf numFmtId="0" fontId="17" fillId="6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3" fontId="1" fillId="2" borderId="3" xfId="0" applyNumberFormat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3" fontId="3" fillId="2" borderId="3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43" fontId="0" fillId="0" borderId="1" xfId="0" applyNumberFormat="1" applyFont="1" applyBorder="1">
      <alignment vertical="center"/>
    </xf>
    <xf numFmtId="43" fontId="0" fillId="0" borderId="2" xfId="0" applyNumberFormat="1" applyFont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43" fontId="5" fillId="2" borderId="3" xfId="0" applyNumberFormat="1" applyFont="1" applyFill="1" applyBorder="1">
      <alignment vertical="center"/>
    </xf>
    <xf numFmtId="43" fontId="5" fillId="2" borderId="4" xfId="0" applyNumberFormat="1" applyFont="1" applyFill="1" applyBorder="1">
      <alignment vertical="center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80" zoomScaleNormal="80" workbookViewId="0">
      <selection activeCell="A1" sqref="A1:D1"/>
    </sheetView>
  </sheetViews>
  <sheetFormatPr defaultColWidth="8.88888888888889" defaultRowHeight="14.4" outlineLevelCol="7"/>
  <cols>
    <col min="1" max="1" width="16.25" customWidth="1"/>
    <col min="2" max="2" width="20.6759259259259" customWidth="1"/>
    <col min="3" max="3" width="22.6111111111111" customWidth="1"/>
    <col min="4" max="4" width="20.8333333333333" customWidth="1"/>
    <col min="5" max="5" width="17.7777777777778" customWidth="1"/>
    <col min="6" max="6" width="16.5277777777778" customWidth="1"/>
    <col min="7" max="7" width="20.8333333333333" customWidth="1"/>
    <col min="8" max="8" width="31.5555555555556" customWidth="1"/>
    <col min="9" max="9" width="14.2222222222222" customWidth="1"/>
    <col min="10" max="10" width="10.7777777777778"/>
    <col min="11" max="12" width="11.8888888888889"/>
  </cols>
  <sheetData>
    <row r="1" ht="20" customHeight="1" spans="1:8">
      <c r="A1" s="1" t="s">
        <v>0</v>
      </c>
      <c r="B1" s="1"/>
      <c r="C1" s="1"/>
      <c r="D1" s="2"/>
      <c r="E1" s="3"/>
      <c r="F1" s="3"/>
      <c r="G1" s="3"/>
      <c r="H1" s="3"/>
    </row>
    <row r="2" ht="20" customHeight="1" spans="1:8">
      <c r="A2" s="1" t="s">
        <v>1</v>
      </c>
      <c r="B2" s="1" t="s">
        <v>2</v>
      </c>
      <c r="C2" s="1" t="s">
        <v>3</v>
      </c>
      <c r="D2" s="2" t="s">
        <v>4</v>
      </c>
      <c r="E2" s="3"/>
      <c r="F2" s="3"/>
      <c r="G2" s="3"/>
      <c r="H2" s="3"/>
    </row>
    <row r="3" ht="20" customHeight="1" spans="1:8">
      <c r="A3" s="4">
        <v>777545.38245</v>
      </c>
      <c r="B3" s="4">
        <v>65610.92</v>
      </c>
      <c r="C3" s="5">
        <v>10000</v>
      </c>
      <c r="D3" s="6">
        <v>43627.90755</v>
      </c>
      <c r="E3" s="3"/>
      <c r="F3" s="3"/>
      <c r="G3" s="3"/>
      <c r="H3" s="3"/>
    </row>
    <row r="4" ht="20" customHeight="1" spans="1:8">
      <c r="A4" s="7">
        <f>A3+B3+C3+D3</f>
        <v>896784.21</v>
      </c>
      <c r="B4" s="7"/>
      <c r="C4" s="7"/>
      <c r="D4" s="8"/>
      <c r="E4" s="3"/>
      <c r="F4" s="3"/>
      <c r="G4" s="3"/>
      <c r="H4" s="3"/>
    </row>
    <row r="5" ht="15.15" spans="1:8">
      <c r="A5" s="3"/>
      <c r="B5" s="3"/>
      <c r="C5" s="3"/>
      <c r="D5" s="3"/>
      <c r="E5" s="3"/>
      <c r="F5" s="3"/>
      <c r="G5" s="3"/>
      <c r="H5" s="3"/>
    </row>
    <row r="6" ht="16" customHeight="1" spans="1:8">
      <c r="A6" s="9" t="s">
        <v>5</v>
      </c>
      <c r="B6" s="10"/>
      <c r="C6" s="10"/>
      <c r="D6" s="10"/>
      <c r="E6" s="10"/>
      <c r="F6" s="10"/>
      <c r="G6" s="10"/>
      <c r="H6" s="11"/>
    </row>
    <row r="7" spans="1:8">
      <c r="A7" s="12" t="s">
        <v>6</v>
      </c>
      <c r="B7" s="1" t="s">
        <v>7</v>
      </c>
      <c r="C7" s="1" t="s">
        <v>8</v>
      </c>
      <c r="D7" s="13" t="s">
        <v>9</v>
      </c>
      <c r="E7" s="13" t="s">
        <v>10</v>
      </c>
      <c r="F7" s="13" t="s">
        <v>11</v>
      </c>
      <c r="G7" s="1" t="s">
        <v>12</v>
      </c>
      <c r="H7" s="2" t="s">
        <v>13</v>
      </c>
    </row>
    <row r="8" spans="1:8">
      <c r="A8" s="14"/>
      <c r="B8" s="1"/>
      <c r="C8" s="1"/>
      <c r="D8" s="15"/>
      <c r="E8" s="15"/>
      <c r="F8" s="15"/>
      <c r="G8" s="1"/>
      <c r="H8" s="2"/>
    </row>
    <row r="9" ht="16" customHeight="1" spans="1:8">
      <c r="A9" s="14"/>
      <c r="B9" s="16" t="s">
        <v>14</v>
      </c>
      <c r="C9" s="17">
        <f t="shared" ref="C9:C16" si="0">D9+E9+F9+G9</f>
        <v>10229.61</v>
      </c>
      <c r="D9" s="17">
        <v>9718.1295</v>
      </c>
      <c r="E9" s="17">
        <v>0</v>
      </c>
      <c r="F9" s="17">
        <v>0</v>
      </c>
      <c r="G9" s="17">
        <v>511.4805</v>
      </c>
      <c r="H9" s="18" t="s">
        <v>15</v>
      </c>
    </row>
    <row r="10" ht="16" customHeight="1" spans="1:8">
      <c r="A10" s="14"/>
      <c r="B10" s="16" t="s">
        <v>16</v>
      </c>
      <c r="C10" s="17">
        <f t="shared" si="0"/>
        <v>15.01</v>
      </c>
      <c r="D10" s="17">
        <v>14.26</v>
      </c>
      <c r="E10" s="17">
        <v>0</v>
      </c>
      <c r="F10" s="17">
        <v>0</v>
      </c>
      <c r="G10" s="17">
        <v>0.75</v>
      </c>
      <c r="H10" s="19"/>
    </row>
    <row r="11" ht="16" customHeight="1" spans="1:8">
      <c r="A11" s="14"/>
      <c r="B11" s="16" t="s">
        <v>17</v>
      </c>
      <c r="C11" s="17">
        <f t="shared" si="0"/>
        <v>884.49</v>
      </c>
      <c r="D11" s="17">
        <v>840.26</v>
      </c>
      <c r="E11" s="17">
        <v>0</v>
      </c>
      <c r="F11" s="17">
        <v>0</v>
      </c>
      <c r="G11" s="17">
        <v>44.23</v>
      </c>
      <c r="H11" s="19"/>
    </row>
    <row r="12" ht="16" customHeight="1" spans="1:8">
      <c r="A12" s="14"/>
      <c r="B12" s="16" t="s">
        <v>18</v>
      </c>
      <c r="C12" s="17">
        <f t="shared" si="0"/>
        <v>175.85</v>
      </c>
      <c r="D12" s="17">
        <v>167.05</v>
      </c>
      <c r="E12" s="17">
        <v>0</v>
      </c>
      <c r="F12" s="17">
        <v>0</v>
      </c>
      <c r="G12" s="17">
        <v>8.8</v>
      </c>
      <c r="H12" s="19"/>
    </row>
    <row r="13" ht="16" customHeight="1" spans="1:8">
      <c r="A13" s="14"/>
      <c r="B13" s="16" t="s">
        <v>19</v>
      </c>
      <c r="C13" s="17">
        <f t="shared" si="0"/>
        <v>231.69</v>
      </c>
      <c r="D13" s="17">
        <v>220.11</v>
      </c>
      <c r="E13" s="17">
        <v>0</v>
      </c>
      <c r="F13" s="17">
        <v>0</v>
      </c>
      <c r="G13" s="17">
        <v>11.58</v>
      </c>
      <c r="H13" s="19"/>
    </row>
    <row r="14" ht="16" customHeight="1" spans="1:8">
      <c r="A14" s="14"/>
      <c r="B14" s="16" t="s">
        <v>20</v>
      </c>
      <c r="C14" s="17">
        <f t="shared" si="0"/>
        <v>10</v>
      </c>
      <c r="D14" s="17">
        <v>9.5</v>
      </c>
      <c r="E14" s="17">
        <v>0</v>
      </c>
      <c r="F14" s="17">
        <v>0</v>
      </c>
      <c r="G14" s="17">
        <v>0.5</v>
      </c>
      <c r="H14" s="20"/>
    </row>
    <row r="15" ht="16" customHeight="1" spans="1:8">
      <c r="A15" s="14"/>
      <c r="B15" s="16" t="s">
        <v>21</v>
      </c>
      <c r="C15" s="17">
        <f t="shared" si="0"/>
        <v>0</v>
      </c>
      <c r="D15" s="17">
        <v>0</v>
      </c>
      <c r="E15" s="17">
        <v>0</v>
      </c>
      <c r="F15" s="17">
        <v>0</v>
      </c>
      <c r="G15" s="17">
        <v>0</v>
      </c>
      <c r="H15" s="21" t="s">
        <v>22</v>
      </c>
    </row>
    <row r="16" ht="16" customHeight="1" spans="1:8">
      <c r="A16" s="22"/>
      <c r="B16" s="16" t="s">
        <v>23</v>
      </c>
      <c r="C16" s="17">
        <f t="shared" si="0"/>
        <v>500000</v>
      </c>
      <c r="D16" s="17">
        <v>475000</v>
      </c>
      <c r="E16" s="17">
        <v>0</v>
      </c>
      <c r="F16" s="17">
        <v>0</v>
      </c>
      <c r="G16" s="17">
        <v>25000</v>
      </c>
      <c r="H16" s="21" t="s">
        <v>22</v>
      </c>
    </row>
    <row r="17" ht="16" customHeight="1" spans="1:8">
      <c r="A17" s="23" t="s">
        <v>24</v>
      </c>
      <c r="B17" s="24"/>
      <c r="C17" s="25">
        <f>SUM(C9:C16)</f>
        <v>511546.65</v>
      </c>
      <c r="D17" s="26">
        <f>SUM(D9:D16)</f>
        <v>485969.3095</v>
      </c>
      <c r="E17" s="26">
        <f>SUM(E9:E16)</f>
        <v>0</v>
      </c>
      <c r="F17" s="26">
        <f>SUM(F9:F16)</f>
        <v>0</v>
      </c>
      <c r="G17" s="26">
        <f>SUM(G9:G16)</f>
        <v>25577.3405</v>
      </c>
      <c r="H17" s="27" t="s">
        <v>22</v>
      </c>
    </row>
    <row r="18" ht="15.15" spans="1:8">
      <c r="A18" s="3"/>
      <c r="B18" s="3"/>
      <c r="C18" s="3"/>
      <c r="D18" s="3"/>
      <c r="E18" s="3"/>
      <c r="F18" s="3"/>
      <c r="G18" s="3"/>
      <c r="H18" s="3"/>
    </row>
    <row r="19" ht="16" customHeight="1" spans="1:8">
      <c r="A19" s="28" t="s">
        <v>25</v>
      </c>
      <c r="B19" s="29"/>
      <c r="C19" s="29"/>
      <c r="D19" s="29"/>
      <c r="E19" s="29"/>
      <c r="F19" s="29"/>
      <c r="G19" s="29"/>
      <c r="H19" s="30"/>
    </row>
    <row r="20" ht="32" customHeight="1" spans="1:8">
      <c r="A20" s="12" t="s">
        <v>26</v>
      </c>
      <c r="B20" s="1" t="s">
        <v>7</v>
      </c>
      <c r="C20" s="1" t="s">
        <v>27</v>
      </c>
      <c r="D20" s="1" t="s">
        <v>28</v>
      </c>
      <c r="E20" s="1" t="s">
        <v>10</v>
      </c>
      <c r="F20" s="1" t="s">
        <v>11</v>
      </c>
      <c r="G20" s="1" t="s">
        <v>29</v>
      </c>
      <c r="H20" s="31" t="s">
        <v>13</v>
      </c>
    </row>
    <row r="21" ht="16" customHeight="1" spans="1:8">
      <c r="A21" s="14"/>
      <c r="B21" s="32" t="s">
        <v>14</v>
      </c>
      <c r="C21" s="33">
        <f>D21+E21+F21+G21</f>
        <v>57278</v>
      </c>
      <c r="D21" s="33">
        <v>50000</v>
      </c>
      <c r="E21" s="33">
        <v>0</v>
      </c>
      <c r="F21" s="33">
        <v>0</v>
      </c>
      <c r="G21" s="34">
        <v>7278</v>
      </c>
      <c r="H21" s="35" t="s">
        <v>22</v>
      </c>
    </row>
    <row r="22" ht="16" customHeight="1" spans="1:8">
      <c r="A22" s="14"/>
      <c r="B22" s="32" t="s">
        <v>16</v>
      </c>
      <c r="C22" s="33">
        <f t="shared" ref="C22:C32" si="1">D22+E22+F22+G22</f>
        <v>32270</v>
      </c>
      <c r="D22" s="36">
        <v>25000</v>
      </c>
      <c r="E22" s="33">
        <v>0</v>
      </c>
      <c r="F22" s="33">
        <v>0</v>
      </c>
      <c r="G22" s="34">
        <v>7270</v>
      </c>
      <c r="H22" s="35" t="s">
        <v>22</v>
      </c>
    </row>
    <row r="23" ht="16" customHeight="1" spans="1:8">
      <c r="A23" s="14"/>
      <c r="B23" s="32" t="s">
        <v>17</v>
      </c>
      <c r="C23" s="33">
        <f t="shared" si="1"/>
        <v>72270</v>
      </c>
      <c r="D23" s="36">
        <v>65000</v>
      </c>
      <c r="E23" s="33">
        <v>0</v>
      </c>
      <c r="F23" s="33">
        <v>0</v>
      </c>
      <c r="G23" s="34">
        <v>7270</v>
      </c>
      <c r="H23" s="35" t="s">
        <v>22</v>
      </c>
    </row>
    <row r="24" ht="16" customHeight="1" spans="1:8">
      <c r="A24" s="14"/>
      <c r="B24" s="32" t="s">
        <v>18</v>
      </c>
      <c r="C24" s="33">
        <f t="shared" si="1"/>
        <v>22270</v>
      </c>
      <c r="D24" s="36">
        <v>15000</v>
      </c>
      <c r="E24" s="33">
        <v>0</v>
      </c>
      <c r="F24" s="33">
        <v>0</v>
      </c>
      <c r="G24" s="34">
        <v>7270</v>
      </c>
      <c r="H24" s="35" t="s">
        <v>22</v>
      </c>
    </row>
    <row r="25" ht="16" customHeight="1" spans="1:8">
      <c r="A25" s="14"/>
      <c r="B25" s="32" t="s">
        <v>19</v>
      </c>
      <c r="C25" s="33">
        <f t="shared" si="1"/>
        <v>41585.35</v>
      </c>
      <c r="D25" s="36">
        <v>25000</v>
      </c>
      <c r="E25" s="33">
        <v>9315.35</v>
      </c>
      <c r="F25" s="33">
        <v>0</v>
      </c>
      <c r="G25" s="34">
        <v>7270</v>
      </c>
      <c r="H25" s="35" t="s">
        <v>22</v>
      </c>
    </row>
    <row r="26" ht="16" customHeight="1" spans="1:8">
      <c r="A26" s="14"/>
      <c r="B26" s="32" t="s">
        <v>20</v>
      </c>
      <c r="C26" s="33">
        <f t="shared" si="1"/>
        <v>72270</v>
      </c>
      <c r="D26" s="36">
        <v>65000</v>
      </c>
      <c r="E26" s="33">
        <v>0</v>
      </c>
      <c r="F26" s="33">
        <v>0</v>
      </c>
      <c r="G26" s="34">
        <v>7270</v>
      </c>
      <c r="H26" s="35" t="s">
        <v>22</v>
      </c>
    </row>
    <row r="27" ht="16" customHeight="1" spans="1:8">
      <c r="A27" s="14"/>
      <c r="B27" s="32" t="s">
        <v>30</v>
      </c>
      <c r="C27" s="33">
        <f t="shared" si="1"/>
        <v>132270</v>
      </c>
      <c r="D27" s="36">
        <v>125000</v>
      </c>
      <c r="E27" s="33">
        <v>0</v>
      </c>
      <c r="F27" s="33">
        <v>0</v>
      </c>
      <c r="G27" s="34">
        <v>7270</v>
      </c>
      <c r="H27" s="35" t="s">
        <v>22</v>
      </c>
    </row>
    <row r="28" ht="16" customHeight="1" spans="1:8">
      <c r="A28" s="14"/>
      <c r="B28" s="32" t="s">
        <v>31</v>
      </c>
      <c r="C28" s="33">
        <f t="shared" si="1"/>
        <v>109141.31</v>
      </c>
      <c r="D28" s="36">
        <v>101871.31</v>
      </c>
      <c r="E28" s="33">
        <v>0</v>
      </c>
      <c r="F28" s="33">
        <v>0</v>
      </c>
      <c r="G28" s="34">
        <v>7270</v>
      </c>
      <c r="H28" s="35" t="s">
        <v>22</v>
      </c>
    </row>
    <row r="29" ht="42" customHeight="1" spans="1:8">
      <c r="A29" s="14"/>
      <c r="B29" s="32" t="s">
        <v>32</v>
      </c>
      <c r="C29" s="33">
        <f t="shared" si="1"/>
        <v>93588.69</v>
      </c>
      <c r="D29" s="33">
        <v>108128.69</v>
      </c>
      <c r="E29" s="33">
        <v>0</v>
      </c>
      <c r="F29" s="33">
        <v>0</v>
      </c>
      <c r="G29" s="33">
        <v>-14540</v>
      </c>
      <c r="H29" s="18" t="s">
        <v>33</v>
      </c>
    </row>
    <row r="30" ht="34" customHeight="1" spans="1:8">
      <c r="A30" s="14"/>
      <c r="B30" s="32" t="s">
        <v>34</v>
      </c>
      <c r="C30" s="33">
        <f t="shared" si="1"/>
        <v>36088.82</v>
      </c>
      <c r="D30" s="36">
        <v>35000</v>
      </c>
      <c r="E30" s="33">
        <v>0</v>
      </c>
      <c r="F30" s="33">
        <v>0</v>
      </c>
      <c r="G30" s="33">
        <v>1088.82</v>
      </c>
      <c r="H30" s="19"/>
    </row>
    <row r="31" ht="16" customHeight="1" spans="1:8">
      <c r="A31" s="14"/>
      <c r="B31" s="32" t="s">
        <v>35</v>
      </c>
      <c r="C31" s="33">
        <f t="shared" si="1"/>
        <v>84488.43</v>
      </c>
      <c r="D31" s="33">
        <v>85000</v>
      </c>
      <c r="E31" s="33">
        <v>0</v>
      </c>
      <c r="F31" s="33">
        <v>0</v>
      </c>
      <c r="G31" s="33">
        <v>-511.57</v>
      </c>
      <c r="H31" s="35" t="s">
        <v>22</v>
      </c>
    </row>
    <row r="32" ht="16" customHeight="1" spans="1:8">
      <c r="A32" s="22"/>
      <c r="B32" s="32" t="s">
        <v>23</v>
      </c>
      <c r="C32" s="33">
        <f t="shared" si="1"/>
        <v>45706.89</v>
      </c>
      <c r="D32" s="33">
        <v>35000</v>
      </c>
      <c r="E32" s="33">
        <v>10706.89</v>
      </c>
      <c r="F32" s="33">
        <v>0</v>
      </c>
      <c r="G32" s="33">
        <v>0</v>
      </c>
      <c r="H32" s="35" t="s">
        <v>22</v>
      </c>
    </row>
    <row r="33" ht="16" customHeight="1" spans="1:8">
      <c r="A33" s="37" t="s">
        <v>24</v>
      </c>
      <c r="B33" s="38"/>
      <c r="C33" s="39">
        <f>SUM(C21:C32)</f>
        <v>799227.49</v>
      </c>
      <c r="D33" s="39">
        <f>SUM(D21:D32)</f>
        <v>735000</v>
      </c>
      <c r="E33" s="39">
        <f>SUM(E21:E32)</f>
        <v>20022.24</v>
      </c>
      <c r="F33" s="39">
        <v>0</v>
      </c>
      <c r="G33" s="39">
        <f>SUM(G21:G32)</f>
        <v>44205.25</v>
      </c>
      <c r="H33" s="27" t="s">
        <v>22</v>
      </c>
    </row>
    <row r="34" ht="15.15" spans="1:8">
      <c r="A34" s="3"/>
      <c r="B34" s="3"/>
      <c r="C34" s="3"/>
      <c r="D34" s="3"/>
      <c r="E34" s="3"/>
      <c r="F34" s="3"/>
      <c r="G34" s="3"/>
      <c r="H34" s="3"/>
    </row>
    <row r="35" ht="30" customHeight="1" spans="1:8">
      <c r="A35" s="40" t="s">
        <v>36</v>
      </c>
      <c r="B35" s="41" t="s">
        <v>37</v>
      </c>
      <c r="C35" s="41" t="s">
        <v>38</v>
      </c>
      <c r="D35" s="41" t="s">
        <v>39</v>
      </c>
      <c r="E35" s="42" t="s">
        <v>40</v>
      </c>
      <c r="F35" s="3"/>
      <c r="G35" s="3"/>
      <c r="H35" s="3"/>
    </row>
    <row r="36" ht="18" customHeight="1" spans="1:8">
      <c r="A36" s="43" t="s">
        <v>41</v>
      </c>
      <c r="B36" s="44">
        <f>A3</f>
        <v>777545.38245</v>
      </c>
      <c r="C36" s="44">
        <f>D17</f>
        <v>485969.3095</v>
      </c>
      <c r="D36" s="44">
        <f>D33</f>
        <v>735000</v>
      </c>
      <c r="E36" s="45">
        <f>B36+C36-D36</f>
        <v>528514.69195</v>
      </c>
      <c r="F36" s="3"/>
      <c r="G36" s="3"/>
      <c r="H36" s="3"/>
    </row>
    <row r="37" ht="18" customHeight="1" spans="1:8">
      <c r="A37" s="43" t="s">
        <v>42</v>
      </c>
      <c r="B37" s="44">
        <f>B3</f>
        <v>65610.92</v>
      </c>
      <c r="C37" s="44">
        <f>E17</f>
        <v>0</v>
      </c>
      <c r="D37" s="44">
        <f>E33</f>
        <v>20022.24</v>
      </c>
      <c r="E37" s="45">
        <f>B37+C37-D37</f>
        <v>45588.68</v>
      </c>
      <c r="F37" s="3"/>
      <c r="G37" s="3"/>
      <c r="H37" s="3"/>
    </row>
    <row r="38" ht="18" customHeight="1" spans="1:8">
      <c r="A38" s="43" t="s">
        <v>43</v>
      </c>
      <c r="B38" s="44">
        <f>C3</f>
        <v>10000</v>
      </c>
      <c r="C38" s="44">
        <f>F17</f>
        <v>0</v>
      </c>
      <c r="D38" s="44">
        <f>F33</f>
        <v>0</v>
      </c>
      <c r="E38" s="45">
        <f>B38+C38-D38</f>
        <v>10000</v>
      </c>
      <c r="F38" s="3"/>
      <c r="G38" s="3"/>
      <c r="H38" s="3"/>
    </row>
    <row r="39" ht="18" customHeight="1" spans="1:8">
      <c r="A39" s="43" t="s">
        <v>44</v>
      </c>
      <c r="B39" s="44">
        <f>D3</f>
        <v>43627.90755</v>
      </c>
      <c r="C39" s="44">
        <f>G17</f>
        <v>25577.3405</v>
      </c>
      <c r="D39" s="44">
        <f>G33</f>
        <v>44205.25</v>
      </c>
      <c r="E39" s="45">
        <f>B39+C39-D39</f>
        <v>24999.99805</v>
      </c>
      <c r="F39" s="3"/>
      <c r="G39" s="3"/>
      <c r="H39" s="3"/>
    </row>
    <row r="40" ht="18" customHeight="1" spans="1:8">
      <c r="A40" s="46" t="s">
        <v>24</v>
      </c>
      <c r="B40" s="47">
        <f>SUM(B36:B39)</f>
        <v>896784.21</v>
      </c>
      <c r="C40" s="47">
        <f>SUM(C36:C39)</f>
        <v>511546.65</v>
      </c>
      <c r="D40" s="47">
        <f>SUM(D36:D39)</f>
        <v>799227.49</v>
      </c>
      <c r="E40" s="48">
        <f>SUM(E36:E39)</f>
        <v>609103.37</v>
      </c>
      <c r="F40" s="3"/>
      <c r="G40" s="3"/>
      <c r="H40" s="3"/>
    </row>
    <row r="41" ht="15.15"/>
    <row r="42" ht="40" customHeight="1" spans="1:5">
      <c r="A42" s="49" t="s">
        <v>45</v>
      </c>
      <c r="B42" s="50"/>
      <c r="C42" s="50"/>
      <c r="D42" s="50"/>
      <c r="E42" s="51"/>
    </row>
  </sheetData>
  <mergeCells count="18">
    <mergeCell ref="A1:D1"/>
    <mergeCell ref="A4:D4"/>
    <mergeCell ref="A6:H6"/>
    <mergeCell ref="A17:B17"/>
    <mergeCell ref="A19:H19"/>
    <mergeCell ref="A33:B33"/>
    <mergeCell ref="A42:E42"/>
    <mergeCell ref="A7:A16"/>
    <mergeCell ref="A20:A32"/>
    <mergeCell ref="B7:B8"/>
    <mergeCell ref="C7:C8"/>
    <mergeCell ref="D7:D8"/>
    <mergeCell ref="E7:E8"/>
    <mergeCell ref="F7:F8"/>
    <mergeCell ref="G7:G8"/>
    <mergeCell ref="H7:H8"/>
    <mergeCell ref="H9:H14"/>
    <mergeCell ref="H29:H30"/>
  </mergeCells>
  <printOptions horizontalCentered="1" verticalCentered="1"/>
  <pageMargins left="0.196527777777778" right="0.196527777777778" top="0.196527777777778" bottom="0.196527777777778" header="0" footer="0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瘦玥</cp:lastModifiedBy>
  <dcterms:created xsi:type="dcterms:W3CDTF">2024-01-05T07:09:00Z</dcterms:created>
  <dcterms:modified xsi:type="dcterms:W3CDTF">2025-01-10T01:46:25Z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50F2F094F87A42B990DA1E0C76DB935C_11</vt:lpwstr>
  </property>
  <property fmtid="{D5CDD505-2E9C-101B-9397-08002B2CF9AE}" pid="3" name="KSOProductBuildVer">
    <vt:lpwstr>2052-12.1.0.19302</vt:lpwstr>
  </property>
</Properties>
</file>