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560"/>
  </bookViews>
  <sheets>
    <sheet name="分类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<sst xmlns="http://schemas.openxmlformats.org/spreadsheetml/2006/main" count="81" uniqueCount="66">
  <si>
    <t>附件二：</t>
  </si>
  <si>
    <t>重症贫童救助项目（含医院合作项目）2023年分类统计表</t>
  </si>
  <si>
    <t>数据截止到12月</t>
  </si>
  <si>
    <t>统计类别</t>
  </si>
  <si>
    <t>病种</t>
  </si>
  <si>
    <t>人次</t>
  </si>
  <si>
    <t>金额（元）</t>
  </si>
  <si>
    <t>人均（元）</t>
  </si>
  <si>
    <t>按病种统计</t>
  </si>
  <si>
    <t>白血病</t>
  </si>
  <si>
    <t>地中海贫血、再生障碍性贫血</t>
  </si>
  <si>
    <t>肿瘤</t>
  </si>
  <si>
    <t>先心病</t>
  </si>
  <si>
    <t>耳聋</t>
  </si>
  <si>
    <t>脊柱弯曲</t>
  </si>
  <si>
    <t>儿童风湿病</t>
  </si>
  <si>
    <t>肾病</t>
  </si>
  <si>
    <t>早产</t>
  </si>
  <si>
    <t>罕见病</t>
  </si>
  <si>
    <t>烫烧伤</t>
  </si>
  <si>
    <t>其他</t>
  </si>
  <si>
    <t>合计</t>
  </si>
  <si>
    <t>企业定向、个人</t>
  </si>
  <si>
    <t>按救助资金来源</t>
  </si>
  <si>
    <t>XIN益佰项目</t>
  </si>
  <si>
    <t>2022年腾讯公益日常捐款剩余部分</t>
  </si>
  <si>
    <t>腾讯月捐</t>
  </si>
  <si>
    <t>2023年腾讯公益日常捐款</t>
  </si>
  <si>
    <t>张文先生</t>
  </si>
  <si>
    <t>广州市原上服饰实业有限公司</t>
  </si>
  <si>
    <t>广州市易娱公益基金会</t>
  </si>
  <si>
    <t>宝迪科技有限公司</t>
  </si>
  <si>
    <t>广州市素心皮具有限公司</t>
  </si>
  <si>
    <t>工信部中小企业领军人才中大1班</t>
  </si>
  <si>
    <t>2023年第六届乐步慈善健行余款</t>
  </si>
  <si>
    <t>珠江医院寻声者项目</t>
  </si>
  <si>
    <t>省二医一米阳光白血病儿童救助</t>
  </si>
  <si>
    <t>省二医脊柱弯曲、胸廓畸形、儿童风湿病救助</t>
  </si>
  <si>
    <t>省二医失聪青少年救助</t>
  </si>
  <si>
    <t>铭仔个人专项救助</t>
  </si>
  <si>
    <t>医院退款</t>
  </si>
  <si>
    <t>医院推荐</t>
  </si>
  <si>
    <t>合约医院</t>
  </si>
  <si>
    <t>南方医科大学珠江医院</t>
  </si>
  <si>
    <t>广州市妇女儿童医疗中心</t>
  </si>
  <si>
    <t>广东省中医院</t>
  </si>
  <si>
    <t>广州医科大学附属第一医院</t>
  </si>
  <si>
    <t>广东省第二人民医院</t>
  </si>
  <si>
    <t>中山大学附属第一医院</t>
  </si>
  <si>
    <t>中国人民解放军南部战区总医院</t>
  </si>
  <si>
    <t>广东省人民医院</t>
  </si>
  <si>
    <t>其他医院</t>
  </si>
  <si>
    <t>南方医科大学南方医院</t>
  </si>
  <si>
    <t>中山大学附属第三医院</t>
  </si>
  <si>
    <t>中山大学附属肿瘤医院</t>
  </si>
  <si>
    <t>中山大学孙逸仙纪念医院</t>
  </si>
  <si>
    <t>广东三九脑科医院</t>
  </si>
  <si>
    <t>广州医科大学附属第五医院</t>
  </si>
  <si>
    <t>南方医科大学皮肤病医院</t>
  </si>
  <si>
    <t>定向、特殊个案</t>
  </si>
  <si>
    <t>袁浩铭</t>
  </si>
  <si>
    <t>媒体推荐</t>
  </si>
  <si>
    <t>媒体推荐病童</t>
  </si>
  <si>
    <t>新快报</t>
  </si>
  <si>
    <t>信息时报</t>
  </si>
  <si>
    <t>广东电视台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</si>
</sst>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#,##0.00_);[Red]\(#,##0.00\)"/>
    <numFmt numFmtId="178" formatCode="#,##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8" applyNumberFormat="0" applyFill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14" fillId="0" borderId="3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40" applyNumberFormat="0" applyAlignment="0" applyProtection="0">
      <alignment vertical="center"/>
    </xf>
    <xf numFmtId="0" fontId="16" fillId="6" borderId="41" applyNumberFormat="0" applyAlignment="0" applyProtection="0">
      <alignment vertical="center"/>
    </xf>
    <xf numFmtId="0" fontId="17" fillId="6" borderId="40" applyNumberFormat="0" applyAlignment="0" applyProtection="0">
      <alignment vertical="center"/>
    </xf>
    <xf numFmtId="0" fontId="18" fillId="7" borderId="42" applyNumberFormat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left" vertical="center"/>
    </xf>
    <xf numFmtId="176" fontId="3" fillId="0" borderId="1" xfId="2" applyNumberFormat="1" applyFont="1" applyBorder="1" applyAlignment="1">
      <alignment horizontal="center" vertical="center"/>
    </xf>
    <xf numFmtId="176" fontId="2" fillId="0" borderId="2" xfId="2" applyNumberFormat="1" applyFont="1" applyBorder="1" applyAlignment="1">
      <alignment horizontal="center" vertical="center"/>
    </xf>
    <xf numFmtId="176" fontId="2" fillId="0" borderId="0" xfId="2" applyNumberFormat="1" applyFont="1" applyBorder="1" applyAlignment="1">
      <alignment horizontal="center" vertical="center"/>
    </xf>
    <xf numFmtId="176" fontId="2" fillId="0" borderId="3" xfId="2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horizontal="right" vertical="center"/>
    </xf>
    <xf numFmtId="43" fontId="6" fillId="0" borderId="11" xfId="1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3" fontId="4" fillId="2" borderId="14" xfId="1" applyFont="1" applyFill="1" applyBorder="1">
      <alignment vertical="center"/>
    </xf>
    <xf numFmtId="43" fontId="4" fillId="2" borderId="15" xfId="1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Font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3" fontId="4" fillId="0" borderId="18" xfId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3" fontId="6" fillId="0" borderId="6" xfId="1" applyFont="1" applyFill="1" applyBorder="1">
      <alignment vertical="center"/>
    </xf>
    <xf numFmtId="43" fontId="6" fillId="0" borderId="20" xfId="1" applyFont="1" applyFill="1" applyBorder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3" fontId="5" fillId="0" borderId="22" xfId="1" applyFont="1" applyFill="1" applyBorder="1">
      <alignment vertical="center"/>
    </xf>
    <xf numFmtId="43" fontId="5" fillId="0" borderId="23" xfId="1" applyFont="1" applyFill="1" applyBorder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43" fontId="6" fillId="0" borderId="22" xfId="1" applyFont="1" applyFill="1" applyBorder="1">
      <alignment vertical="center"/>
    </xf>
    <xf numFmtId="43" fontId="6" fillId="0" borderId="23" xfId="1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43" fontId="6" fillId="0" borderId="1" xfId="1" applyFont="1" applyFill="1" applyBorder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43" fontId="0" fillId="0" borderId="0" xfId="1" applyFo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177" fontId="6" fillId="0" borderId="20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vertical="center"/>
    </xf>
    <xf numFmtId="43" fontId="6" fillId="0" borderId="27" xfId="1" applyFont="1" applyFill="1" applyBorder="1">
      <alignment vertical="center"/>
    </xf>
    <xf numFmtId="0" fontId="6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177" fontId="6" fillId="0" borderId="11" xfId="1" applyNumberFormat="1" applyFont="1" applyFill="1" applyBorder="1">
      <alignment vertical="center"/>
    </xf>
    <xf numFmtId="178" fontId="6" fillId="0" borderId="11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43" fontId="4" fillId="2" borderId="33" xfId="1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3" fontId="4" fillId="0" borderId="0" xfId="1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43" fontId="6" fillId="3" borderId="10" xfId="1" applyFont="1" applyFill="1" applyBorder="1">
      <alignment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center"/>
    </xf>
    <xf numFmtId="177" fontId="6" fillId="0" borderId="28" xfId="0" applyNumberFormat="1" applyFont="1" applyFill="1" applyBorder="1" applyAlignment="1">
      <alignment horizontal="right" vertical="center"/>
    </xf>
    <xf numFmtId="178" fontId="6" fillId="0" borderId="34" xfId="0" applyNumberFormat="1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43" fontId="4" fillId="2" borderId="36" xfId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zoomScale="90" zoomScaleNormal="90" workbookViewId="0">
      <selection activeCell="A1" sqref="A1:E1"/>
    </sheetView>
  </sheetViews>
  <sheetFormatPr defaultColWidth="8.88888888888889" defaultRowHeight="14.4" outlineLevelCol="4"/>
  <cols>
    <col min="1" max="1" width="25.6944444444444" customWidth="1"/>
    <col min="2" max="2" width="43.0555555555556" customWidth="1"/>
    <col min="4" max="4" width="20.1111111111111" customWidth="1"/>
    <col min="5" max="5" width="14" customWidth="1"/>
  </cols>
  <sheetData>
    <row r="1" ht="27" customHeight="1" spans="1:5">
      <c r="A1" s="3" t="s">
        <v>0</v>
      </c>
      <c r="B1" s="3"/>
      <c r="C1" s="3"/>
      <c r="D1" s="3"/>
      <c r="E1" s="3"/>
    </row>
    <row r="2" ht="22" customHeight="1" spans="1:5">
      <c r="A2" s="4" t="s">
        <v>1</v>
      </c>
      <c r="B2" s="4"/>
      <c r="C2" s="4"/>
      <c r="D2" s="4"/>
      <c r="E2" s="4"/>
    </row>
    <row r="3" ht="23" customHeight="1" spans="1:5">
      <c r="A3" s="5" t="s">
        <v>2</v>
      </c>
      <c r="B3" s="6"/>
      <c r="C3" s="6"/>
      <c r="D3" s="6"/>
      <c r="E3" s="7"/>
    </row>
    <row r="4" ht="31" customHeight="1" spans="1:5">
      <c r="A4" s="8" t="s">
        <v>3</v>
      </c>
      <c r="B4" s="9" t="s">
        <v>4</v>
      </c>
      <c r="C4" s="10" t="s">
        <v>5</v>
      </c>
      <c r="D4" s="11" t="s">
        <v>6</v>
      </c>
      <c r="E4" s="12" t="s">
        <v>7</v>
      </c>
    </row>
    <row r="5" s="1" customFormat="1" ht="16" customHeight="1" spans="1:5">
      <c r="A5" s="13" t="s">
        <v>8</v>
      </c>
      <c r="B5" s="14" t="s">
        <v>9</v>
      </c>
      <c r="C5" s="15">
        <v>230</v>
      </c>
      <c r="D5" s="16">
        <v>3448709.34</v>
      </c>
      <c r="E5" s="17">
        <f t="shared" ref="E5:E17" si="0">D5/C5</f>
        <v>14994.3884347826</v>
      </c>
    </row>
    <row r="6" s="1" customFormat="1" ht="16" customHeight="1" spans="1:5">
      <c r="A6" s="13"/>
      <c r="B6" s="14" t="s">
        <v>10</v>
      </c>
      <c r="C6" s="15">
        <v>42</v>
      </c>
      <c r="D6" s="16">
        <v>595403.91</v>
      </c>
      <c r="E6" s="17">
        <f t="shared" si="0"/>
        <v>14176.2835714286</v>
      </c>
    </row>
    <row r="7" s="1" customFormat="1" ht="16" customHeight="1" spans="1:5">
      <c r="A7" s="13"/>
      <c r="B7" s="14" t="s">
        <v>11</v>
      </c>
      <c r="C7" s="15">
        <v>67</v>
      </c>
      <c r="D7" s="16">
        <v>985246.73</v>
      </c>
      <c r="E7" s="17">
        <f t="shared" si="0"/>
        <v>14705.1750746269</v>
      </c>
    </row>
    <row r="8" s="1" customFormat="1" ht="16" customHeight="1" spans="1:5">
      <c r="A8" s="13"/>
      <c r="B8" s="14" t="s">
        <v>12</v>
      </c>
      <c r="C8" s="15">
        <v>171</v>
      </c>
      <c r="D8" s="16">
        <v>880000</v>
      </c>
      <c r="E8" s="17">
        <f t="shared" si="0"/>
        <v>5146.19883040936</v>
      </c>
    </row>
    <row r="9" s="1" customFormat="1" ht="16" customHeight="1" spans="1:5">
      <c r="A9" s="13"/>
      <c r="B9" s="14" t="s">
        <v>13</v>
      </c>
      <c r="C9" s="15">
        <v>8</v>
      </c>
      <c r="D9" s="16">
        <v>240000</v>
      </c>
      <c r="E9" s="17">
        <f t="shared" si="0"/>
        <v>30000</v>
      </c>
    </row>
    <row r="10" s="1" customFormat="1" ht="16" customHeight="1" spans="1:5">
      <c r="A10" s="13"/>
      <c r="B10" s="14" t="s">
        <v>14</v>
      </c>
      <c r="C10" s="15">
        <v>2</v>
      </c>
      <c r="D10" s="16">
        <v>20000</v>
      </c>
      <c r="E10" s="17">
        <f t="shared" si="0"/>
        <v>10000</v>
      </c>
    </row>
    <row r="11" s="1" customFormat="1" ht="16" customHeight="1" spans="1:5">
      <c r="A11" s="13"/>
      <c r="B11" s="14" t="s">
        <v>15</v>
      </c>
      <c r="C11" s="15">
        <v>14</v>
      </c>
      <c r="D11" s="16">
        <v>75000</v>
      </c>
      <c r="E11" s="17">
        <f t="shared" si="0"/>
        <v>5357.14285714286</v>
      </c>
    </row>
    <row r="12" s="1" customFormat="1" ht="16" customHeight="1" spans="1:5">
      <c r="A12" s="13"/>
      <c r="B12" s="14" t="s">
        <v>16</v>
      </c>
      <c r="C12" s="15">
        <v>27</v>
      </c>
      <c r="D12" s="16">
        <v>372000</v>
      </c>
      <c r="E12" s="17">
        <f t="shared" si="0"/>
        <v>13777.7777777778</v>
      </c>
    </row>
    <row r="13" s="1" customFormat="1" ht="16" customHeight="1" spans="1:5">
      <c r="A13" s="13"/>
      <c r="B13" s="14" t="s">
        <v>17</v>
      </c>
      <c r="C13" s="15">
        <v>11</v>
      </c>
      <c r="D13" s="16">
        <v>116000</v>
      </c>
      <c r="E13" s="17">
        <f t="shared" si="0"/>
        <v>10545.4545454545</v>
      </c>
    </row>
    <row r="14" s="1" customFormat="1" ht="16" customHeight="1" spans="1:5">
      <c r="A14" s="13"/>
      <c r="B14" s="14" t="s">
        <v>18</v>
      </c>
      <c r="C14" s="15">
        <v>7</v>
      </c>
      <c r="D14" s="16">
        <v>128000</v>
      </c>
      <c r="E14" s="17">
        <f t="shared" si="0"/>
        <v>18285.7142857143</v>
      </c>
    </row>
    <row r="15" s="1" customFormat="1" ht="16" customHeight="1" spans="1:5">
      <c r="A15" s="13"/>
      <c r="B15" s="14" t="s">
        <v>19</v>
      </c>
      <c r="C15" s="15">
        <v>1</v>
      </c>
      <c r="D15" s="16">
        <v>10000</v>
      </c>
      <c r="E15" s="17">
        <f t="shared" si="0"/>
        <v>10000</v>
      </c>
    </row>
    <row r="16" s="1" customFormat="1" ht="16" customHeight="1" spans="1:5">
      <c r="A16" s="13"/>
      <c r="B16" s="14" t="s">
        <v>20</v>
      </c>
      <c r="C16" s="15">
        <v>29</v>
      </c>
      <c r="D16" s="16">
        <v>343731.4</v>
      </c>
      <c r="E16" s="17">
        <f t="shared" si="0"/>
        <v>11852.8068965517</v>
      </c>
    </row>
    <row r="17" ht="16" customHeight="1" spans="1:5">
      <c r="A17" s="18"/>
      <c r="B17" s="19" t="s">
        <v>21</v>
      </c>
      <c r="C17" s="20">
        <f>SUM(C5:C16)</f>
        <v>609</v>
      </c>
      <c r="D17" s="21">
        <f>SUM(D5:D16)</f>
        <v>7214091.38</v>
      </c>
      <c r="E17" s="22">
        <f t="shared" si="0"/>
        <v>11845.7986535304</v>
      </c>
    </row>
    <row r="18" ht="16.35" spans="1:5">
      <c r="A18" s="23"/>
      <c r="B18" s="24"/>
      <c r="C18" s="24"/>
      <c r="D18" s="25"/>
      <c r="E18" s="26"/>
    </row>
    <row r="19" s="1" customFormat="1" ht="30" customHeight="1" spans="1:5">
      <c r="A19" s="27" t="s">
        <v>3</v>
      </c>
      <c r="B19" s="28" t="s">
        <v>22</v>
      </c>
      <c r="C19" s="29" t="s">
        <v>5</v>
      </c>
      <c r="D19" s="30" t="s">
        <v>6</v>
      </c>
      <c r="E19" s="31" t="s">
        <v>7</v>
      </c>
    </row>
    <row r="20" s="1" customFormat="1" ht="16" customHeight="1" spans="1:5">
      <c r="A20" s="32" t="s">
        <v>23</v>
      </c>
      <c r="B20" s="33" t="s">
        <v>24</v>
      </c>
      <c r="C20" s="34">
        <v>101</v>
      </c>
      <c r="D20" s="35">
        <v>2009704.3</v>
      </c>
      <c r="E20" s="36">
        <f t="shared" ref="E20:E35" si="1">D20/C20</f>
        <v>19898.0623762376</v>
      </c>
    </row>
    <row r="21" s="2" customFormat="1" ht="16" customHeight="1" spans="1:5">
      <c r="A21" s="32"/>
      <c r="B21" s="37" t="s">
        <v>25</v>
      </c>
      <c r="C21" s="38">
        <v>120</v>
      </c>
      <c r="D21" s="39">
        <v>1158000</v>
      </c>
      <c r="E21" s="40">
        <f t="shared" si="1"/>
        <v>9650</v>
      </c>
    </row>
    <row r="22" s="1" customFormat="1" ht="16" customHeight="1" spans="1:5">
      <c r="A22" s="32"/>
      <c r="B22" s="41" t="s">
        <v>26</v>
      </c>
      <c r="C22" s="42">
        <v>49</v>
      </c>
      <c r="D22" s="43">
        <v>521000</v>
      </c>
      <c r="E22" s="44">
        <f t="shared" si="1"/>
        <v>10632.6530612245</v>
      </c>
    </row>
    <row r="23" s="1" customFormat="1" ht="16" customHeight="1" spans="1:5">
      <c r="A23" s="32"/>
      <c r="B23" s="41" t="s">
        <v>27</v>
      </c>
      <c r="C23" s="42">
        <v>42</v>
      </c>
      <c r="D23" s="43">
        <v>533000</v>
      </c>
      <c r="E23" s="44">
        <f t="shared" si="1"/>
        <v>12690.4761904762</v>
      </c>
    </row>
    <row r="24" s="1" customFormat="1" ht="16" customHeight="1" spans="1:5">
      <c r="A24" s="32"/>
      <c r="B24" s="41" t="s">
        <v>28</v>
      </c>
      <c r="C24" s="42">
        <v>90</v>
      </c>
      <c r="D24" s="43">
        <v>1000000</v>
      </c>
      <c r="E24" s="44">
        <f t="shared" si="1"/>
        <v>11111.1111111111</v>
      </c>
    </row>
    <row r="25" s="1" customFormat="1" ht="16" customHeight="1" spans="1:5">
      <c r="A25" s="32"/>
      <c r="B25" s="45" t="s">
        <v>29</v>
      </c>
      <c r="C25" s="15">
        <v>45</v>
      </c>
      <c r="D25" s="46">
        <v>500000</v>
      </c>
      <c r="E25" s="44">
        <f t="shared" si="1"/>
        <v>11111.1111111111</v>
      </c>
    </row>
    <row r="26" s="1" customFormat="1" ht="16" customHeight="1" spans="1:5">
      <c r="A26" s="32"/>
      <c r="B26" s="45" t="s">
        <v>30</v>
      </c>
      <c r="C26" s="15">
        <v>74</v>
      </c>
      <c r="D26" s="46">
        <v>516384.96</v>
      </c>
      <c r="E26" s="17">
        <f t="shared" si="1"/>
        <v>6978.17513513514</v>
      </c>
    </row>
    <row r="27" s="1" customFormat="1" ht="16" customHeight="1" spans="1:5">
      <c r="A27" s="32"/>
      <c r="B27" s="45" t="s">
        <v>31</v>
      </c>
      <c r="C27" s="15">
        <v>33</v>
      </c>
      <c r="D27" s="46">
        <v>300000</v>
      </c>
      <c r="E27" s="17">
        <f t="shared" si="1"/>
        <v>9090.90909090909</v>
      </c>
    </row>
    <row r="28" s="1" customFormat="1" ht="16" customHeight="1" spans="1:5">
      <c r="A28" s="32"/>
      <c r="B28" s="45" t="s">
        <v>32</v>
      </c>
      <c r="C28" s="15">
        <v>2</v>
      </c>
      <c r="D28" s="46">
        <v>23000</v>
      </c>
      <c r="E28" s="17">
        <f t="shared" si="1"/>
        <v>11500</v>
      </c>
    </row>
    <row r="29" s="1" customFormat="1" ht="16" customHeight="1" spans="1:5">
      <c r="A29" s="32"/>
      <c r="B29" s="45" t="s">
        <v>33</v>
      </c>
      <c r="C29" s="15">
        <v>15</v>
      </c>
      <c r="D29" s="46">
        <v>179000</v>
      </c>
      <c r="E29" s="17">
        <f t="shared" si="1"/>
        <v>11933.3333333333</v>
      </c>
    </row>
    <row r="30" s="1" customFormat="1" ht="16" customHeight="1" spans="1:5">
      <c r="A30" s="32"/>
      <c r="B30" s="45" t="s">
        <v>34</v>
      </c>
      <c r="C30" s="15">
        <v>9</v>
      </c>
      <c r="D30" s="46">
        <v>116000</v>
      </c>
      <c r="E30" s="17">
        <f t="shared" si="1"/>
        <v>12888.8888888889</v>
      </c>
    </row>
    <row r="31" s="1" customFormat="1" ht="16" customHeight="1" spans="1:5">
      <c r="A31" s="32"/>
      <c r="B31" s="45" t="s">
        <v>35</v>
      </c>
      <c r="C31" s="15">
        <v>5</v>
      </c>
      <c r="D31" s="46">
        <v>150000</v>
      </c>
      <c r="E31" s="17">
        <f t="shared" si="1"/>
        <v>30000</v>
      </c>
    </row>
    <row r="32" s="1" customFormat="1" ht="16" customHeight="1" spans="1:5">
      <c r="A32" s="32"/>
      <c r="B32" s="45" t="s">
        <v>36</v>
      </c>
      <c r="C32" s="15">
        <v>5</v>
      </c>
      <c r="D32" s="46">
        <v>100000</v>
      </c>
      <c r="E32" s="17">
        <f t="shared" si="1"/>
        <v>20000</v>
      </c>
    </row>
    <row r="33" s="1" customFormat="1" ht="16" customHeight="1" spans="1:5">
      <c r="A33" s="32"/>
      <c r="B33" s="45" t="s">
        <v>37</v>
      </c>
      <c r="C33" s="15">
        <v>15</v>
      </c>
      <c r="D33" s="46">
        <v>85000</v>
      </c>
      <c r="E33" s="17">
        <f t="shared" si="1"/>
        <v>5666.66666666667</v>
      </c>
    </row>
    <row r="34" s="1" customFormat="1" ht="16" customHeight="1" spans="1:5">
      <c r="A34" s="32"/>
      <c r="B34" s="45" t="s">
        <v>38</v>
      </c>
      <c r="C34" s="15">
        <v>3</v>
      </c>
      <c r="D34" s="46">
        <v>90000</v>
      </c>
      <c r="E34" s="17">
        <f t="shared" si="1"/>
        <v>30000</v>
      </c>
    </row>
    <row r="35" s="1" customFormat="1" ht="16" customHeight="1" spans="1:5">
      <c r="A35" s="32"/>
      <c r="B35" s="45" t="s">
        <v>39</v>
      </c>
      <c r="C35" s="15">
        <v>1</v>
      </c>
      <c r="D35" s="46">
        <v>20000</v>
      </c>
      <c r="E35" s="17">
        <f t="shared" si="1"/>
        <v>20000</v>
      </c>
    </row>
    <row r="36" s="1" customFormat="1" ht="16" customHeight="1" spans="1:5">
      <c r="A36" s="32"/>
      <c r="B36" s="45" t="s">
        <v>40</v>
      </c>
      <c r="C36" s="15">
        <v>0</v>
      </c>
      <c r="D36" s="46">
        <v>-86997.88</v>
      </c>
      <c r="E36" s="17">
        <v>0</v>
      </c>
    </row>
    <row r="37" s="1" customFormat="1" ht="16" customHeight="1" spans="1:5">
      <c r="A37" s="47"/>
      <c r="B37" s="19" t="s">
        <v>21</v>
      </c>
      <c r="C37" s="20">
        <f>SUM(C20:C36)</f>
        <v>609</v>
      </c>
      <c r="D37" s="21">
        <f>SUM(D20:D36)</f>
        <v>7214091.38</v>
      </c>
      <c r="E37" s="22">
        <f>D37/C37</f>
        <v>11845.7986535304</v>
      </c>
    </row>
    <row r="38" ht="15.15" spans="1:5">
      <c r="A38" s="23"/>
      <c r="B38" s="23"/>
      <c r="C38" s="23"/>
      <c r="D38" s="48"/>
      <c r="E38" s="23"/>
    </row>
    <row r="39" s="1" customFormat="1" ht="36" customHeight="1" spans="1:5">
      <c r="A39" s="49" t="s">
        <v>3</v>
      </c>
      <c r="B39" s="50" t="s">
        <v>41</v>
      </c>
      <c r="C39" s="51" t="s">
        <v>5</v>
      </c>
      <c r="D39" s="52" t="s">
        <v>6</v>
      </c>
      <c r="E39" s="53" t="s">
        <v>7</v>
      </c>
    </row>
    <row r="40" s="1" customFormat="1" ht="16" customHeight="1" spans="1:5">
      <c r="A40" s="13" t="s">
        <v>42</v>
      </c>
      <c r="B40" s="54" t="s">
        <v>43</v>
      </c>
      <c r="C40" s="34">
        <v>119</v>
      </c>
      <c r="D40" s="35">
        <v>1711664.48</v>
      </c>
      <c r="E40" s="55">
        <f t="shared" ref="E40:E56" si="2">D40/C40</f>
        <v>14383.7351260504</v>
      </c>
    </row>
    <row r="41" s="1" customFormat="1" ht="16" customHeight="1" spans="1:5">
      <c r="A41" s="13"/>
      <c r="B41" s="56" t="s">
        <v>44</v>
      </c>
      <c r="C41" s="15">
        <v>97</v>
      </c>
      <c r="D41" s="46">
        <v>1498892.34</v>
      </c>
      <c r="E41" s="57">
        <f t="shared" si="2"/>
        <v>15452.4983505155</v>
      </c>
    </row>
    <row r="42" s="1" customFormat="1" ht="16" customHeight="1" spans="1:5">
      <c r="A42" s="13"/>
      <c r="B42" s="56" t="s">
        <v>45</v>
      </c>
      <c r="C42" s="15">
        <v>12</v>
      </c>
      <c r="D42" s="58">
        <v>156384.96</v>
      </c>
      <c r="E42" s="57">
        <f t="shared" si="2"/>
        <v>13032.08</v>
      </c>
    </row>
    <row r="43" s="1" customFormat="1" ht="16" customHeight="1" spans="1:5">
      <c r="A43" s="13"/>
      <c r="B43" s="59" t="s">
        <v>46</v>
      </c>
      <c r="C43" s="15">
        <v>98</v>
      </c>
      <c r="D43" s="58">
        <v>576443.18</v>
      </c>
      <c r="E43" s="57">
        <f t="shared" si="2"/>
        <v>5882.07326530612</v>
      </c>
    </row>
    <row r="44" s="1" customFormat="1" ht="16" customHeight="1" spans="1:5">
      <c r="A44" s="13"/>
      <c r="B44" s="59" t="s">
        <v>47</v>
      </c>
      <c r="C44" s="15">
        <v>37</v>
      </c>
      <c r="D44" s="58">
        <v>424000</v>
      </c>
      <c r="E44" s="57">
        <f t="shared" si="2"/>
        <v>11459.4594594595</v>
      </c>
    </row>
    <row r="45" s="1" customFormat="1" ht="16" customHeight="1" spans="1:5">
      <c r="A45" s="13"/>
      <c r="B45" s="59" t="s">
        <v>48</v>
      </c>
      <c r="C45" s="15">
        <v>65</v>
      </c>
      <c r="D45" s="58">
        <v>941537.28</v>
      </c>
      <c r="E45" s="57">
        <f t="shared" si="2"/>
        <v>14485.1889230769</v>
      </c>
    </row>
    <row r="46" s="1" customFormat="1" ht="16" customHeight="1" spans="1:5">
      <c r="A46" s="13"/>
      <c r="B46" s="56" t="s">
        <v>49</v>
      </c>
      <c r="C46" s="15">
        <v>73</v>
      </c>
      <c r="D46" s="46">
        <v>365000</v>
      </c>
      <c r="E46" s="57">
        <f t="shared" si="2"/>
        <v>5000</v>
      </c>
    </row>
    <row r="47" s="1" customFormat="1" ht="16" customHeight="1" spans="1:5">
      <c r="A47" s="13"/>
      <c r="B47" s="56" t="s">
        <v>50</v>
      </c>
      <c r="C47" s="15">
        <v>51</v>
      </c>
      <c r="D47" s="46">
        <v>732296.82</v>
      </c>
      <c r="E47" s="57">
        <f t="shared" si="2"/>
        <v>14358.7611764706</v>
      </c>
    </row>
    <row r="48" s="1" customFormat="1" ht="16" customHeight="1" spans="1:5">
      <c r="A48" s="60" t="s">
        <v>51</v>
      </c>
      <c r="B48" s="56" t="s">
        <v>52</v>
      </c>
      <c r="C48" s="15">
        <v>6</v>
      </c>
      <c r="D48" s="46">
        <v>82000</v>
      </c>
      <c r="E48" s="57">
        <f t="shared" si="2"/>
        <v>13666.6666666667</v>
      </c>
    </row>
    <row r="49" s="1" customFormat="1" ht="16" customHeight="1" spans="1:5">
      <c r="A49" s="13"/>
      <c r="B49" s="56" t="s">
        <v>53</v>
      </c>
      <c r="C49" s="15">
        <v>8</v>
      </c>
      <c r="D49" s="46">
        <v>105000</v>
      </c>
      <c r="E49" s="17">
        <f t="shared" si="2"/>
        <v>13125</v>
      </c>
    </row>
    <row r="50" s="1" customFormat="1" ht="16" customHeight="1" spans="1:5">
      <c r="A50" s="13"/>
      <c r="B50" s="56" t="s">
        <v>54</v>
      </c>
      <c r="C50" s="15">
        <v>7</v>
      </c>
      <c r="D50" s="46">
        <v>92032.71</v>
      </c>
      <c r="E50" s="61">
        <f t="shared" si="2"/>
        <v>13147.53</v>
      </c>
    </row>
    <row r="51" s="1" customFormat="1" ht="16" customHeight="1" spans="1:5">
      <c r="A51" s="13"/>
      <c r="B51" s="56" t="s">
        <v>55</v>
      </c>
      <c r="C51" s="15">
        <v>31</v>
      </c>
      <c r="D51" s="46">
        <v>463108.21</v>
      </c>
      <c r="E51" s="62">
        <f t="shared" si="2"/>
        <v>14938.974516129</v>
      </c>
    </row>
    <row r="52" s="1" customFormat="1" ht="16" customHeight="1" spans="1:5">
      <c r="A52" s="13"/>
      <c r="B52" s="56" t="s">
        <v>56</v>
      </c>
      <c r="C52" s="15">
        <v>1</v>
      </c>
      <c r="D52" s="46">
        <v>13000</v>
      </c>
      <c r="E52" s="62">
        <f t="shared" si="2"/>
        <v>13000</v>
      </c>
    </row>
    <row r="53" s="1" customFormat="1" ht="16" customHeight="1" spans="1:5">
      <c r="A53" s="13"/>
      <c r="B53" s="56" t="s">
        <v>57</v>
      </c>
      <c r="C53" s="15">
        <v>2</v>
      </c>
      <c r="D53" s="46">
        <v>25000</v>
      </c>
      <c r="E53" s="17">
        <f t="shared" si="2"/>
        <v>12500</v>
      </c>
    </row>
    <row r="54" s="1" customFormat="1" ht="16" customHeight="1" spans="1:5">
      <c r="A54" s="63"/>
      <c r="B54" s="56" t="s">
        <v>58</v>
      </c>
      <c r="C54" s="15">
        <v>1</v>
      </c>
      <c r="D54" s="46">
        <v>7731.4</v>
      </c>
      <c r="E54" s="17">
        <f t="shared" si="2"/>
        <v>7731.4</v>
      </c>
    </row>
    <row r="55" s="1" customFormat="1" spans="1:5">
      <c r="A55" s="64" t="s">
        <v>59</v>
      </c>
      <c r="B55" s="56" t="s">
        <v>60</v>
      </c>
      <c r="C55" s="15">
        <v>1</v>
      </c>
      <c r="D55" s="46">
        <v>20000</v>
      </c>
      <c r="E55" s="17">
        <f t="shared" si="2"/>
        <v>20000</v>
      </c>
    </row>
    <row r="56" s="1" customFormat="1" ht="16" customHeight="1" spans="1:5">
      <c r="A56" s="65" t="s">
        <v>21</v>
      </c>
      <c r="B56" s="66"/>
      <c r="C56" s="20">
        <f>SUM(C40:C55)</f>
        <v>609</v>
      </c>
      <c r="D56" s="21">
        <f>SUM(D40:D55)</f>
        <v>7214091.38</v>
      </c>
      <c r="E56" s="67">
        <f t="shared" si="2"/>
        <v>11845.7986535304</v>
      </c>
    </row>
    <row r="57" ht="15.15" spans="1:5">
      <c r="A57" s="68"/>
      <c r="B57" s="69"/>
      <c r="C57" s="69"/>
      <c r="D57" s="70"/>
      <c r="E57" s="71"/>
    </row>
    <row r="58" ht="16" customHeight="1" spans="1:5">
      <c r="A58" s="8" t="s">
        <v>3</v>
      </c>
      <c r="B58" s="72" t="s">
        <v>61</v>
      </c>
      <c r="C58" s="10" t="s">
        <v>5</v>
      </c>
      <c r="D58" s="11" t="s">
        <v>6</v>
      </c>
      <c r="E58" s="73" t="s">
        <v>7</v>
      </c>
    </row>
    <row r="59" ht="16" customHeight="1" spans="1:5">
      <c r="A59" s="74" t="s">
        <v>62</v>
      </c>
      <c r="B59" s="56" t="s">
        <v>63</v>
      </c>
      <c r="C59" s="15">
        <v>58</v>
      </c>
      <c r="D59" s="75">
        <v>854820.66</v>
      </c>
      <c r="E59" s="62">
        <f>D59/C59</f>
        <v>14738.2872413793</v>
      </c>
    </row>
    <row r="60" ht="16" customHeight="1" spans="1:5">
      <c r="A60" s="74"/>
      <c r="B60" s="56" t="s">
        <v>64</v>
      </c>
      <c r="C60" s="15">
        <v>17</v>
      </c>
      <c r="D60" s="76">
        <v>246000</v>
      </c>
      <c r="E60" s="62">
        <f>D60/C60</f>
        <v>14470.5882352941</v>
      </c>
    </row>
    <row r="61" ht="16" customHeight="1" spans="1:5">
      <c r="A61" s="60"/>
      <c r="B61" s="59" t="s">
        <v>65</v>
      </c>
      <c r="C61" s="77">
        <v>1</v>
      </c>
      <c r="D61" s="78">
        <v>10000</v>
      </c>
      <c r="E61" s="79">
        <f>D61/C61</f>
        <v>10000</v>
      </c>
    </row>
    <row r="62" ht="16" customHeight="1" spans="1:5">
      <c r="A62" s="80"/>
      <c r="B62" s="81" t="s">
        <v>21</v>
      </c>
      <c r="C62" s="20">
        <f>SUM(C59:C61)</f>
        <v>76</v>
      </c>
      <c r="D62" s="82">
        <f>SUM(D59:D61)</f>
        <v>1110820.66</v>
      </c>
      <c r="E62" s="22">
        <f>D62/C62</f>
        <v>14616.0613157895</v>
      </c>
    </row>
    <row r="63" ht="17.4" spans="1:5">
      <c r="A63" s="23"/>
      <c r="B63" s="83"/>
      <c r="C63" s="83"/>
      <c r="D63" s="83"/>
      <c r="E63" s="83"/>
    </row>
  </sheetData>
  <mergeCells count="8">
    <mergeCell ref="A1:E1"/>
    <mergeCell ref="A2:E2"/>
    <mergeCell ref="A56:B56"/>
    <mergeCell ref="A5:A17"/>
    <mergeCell ref="A20:A37"/>
    <mergeCell ref="A40:A47"/>
    <mergeCell ref="A48:A54"/>
    <mergeCell ref="A59:A62"/>
  </mergeCells>
  <printOptions horizontalCentered="1"/>
  <pageMargins left="0.393055555555556" right="0.393055555555556" top="0.393055555555556" bottom="0.393055555555556" header="0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分类统计表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瘦玥</cp:lastModifiedBy>
  <dcterms:created xsi:type="dcterms:W3CDTF">2021-02-01T11:05:00Z</dcterms:created>
  <dcterms:modified xsi:type="dcterms:W3CDTF">2024-01-25T06:59:54Z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E3ED9B9206EA4084A63C16B841E3F8A4</vt:lpwstr>
  </property>
</Properties>
</file>